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trieu/Downloads/Website/Images/2024w31/"/>
    </mc:Choice>
  </mc:AlternateContent>
  <xr:revisionPtr revIDLastSave="0" documentId="8_{49DB0442-8884-4848-8447-6247664C710F}" xr6:coauthVersionLast="47" xr6:coauthVersionMax="47" xr10:uidLastSave="{00000000-0000-0000-0000-000000000000}"/>
  <bookViews>
    <workbookView xWindow="0" yWindow="740" windowWidth="34560" windowHeight="21600"/>
  </bookViews>
  <sheets>
    <sheet name="Sheet1" sheetId="1" r:id="rId1"/>
  </sheets>
  <calcPr calcId="191029"/>
  <fileRecoveryPr dataExtract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J22" i="1"/>
  <c r="I6" i="1"/>
  <c r="I7" i="1"/>
  <c r="J7" i="1" s="1"/>
  <c r="I8" i="1"/>
  <c r="J8" i="1" s="1"/>
  <c r="I9" i="1"/>
  <c r="J9" i="1" s="1"/>
  <c r="I10" i="1"/>
  <c r="J10" i="1" s="1"/>
  <c r="I11" i="1"/>
  <c r="J11" i="1" s="1"/>
  <c r="I12" i="1"/>
  <c r="I13" i="1"/>
  <c r="I14" i="1"/>
  <c r="I15" i="1"/>
  <c r="I16" i="1"/>
  <c r="I17" i="1"/>
  <c r="J17" i="1" s="1"/>
  <c r="I18" i="1"/>
  <c r="J18" i="1" s="1"/>
  <c r="I19" i="1"/>
  <c r="J19" i="1" s="1"/>
  <c r="I20" i="1"/>
  <c r="J20" i="1" s="1"/>
  <c r="I21" i="1"/>
  <c r="J21" i="1" s="1"/>
  <c r="I22" i="1"/>
  <c r="I23" i="1"/>
  <c r="I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5" i="1"/>
  <c r="G5" i="1"/>
  <c r="J5" i="1" s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4" i="1"/>
  <c r="J4" i="1" s="1"/>
  <c r="J14" i="1" l="1"/>
  <c r="J23" i="1"/>
  <c r="J13" i="1"/>
  <c r="J16" i="1"/>
  <c r="J6" i="1"/>
  <c r="J15" i="1"/>
  <c r="K17" i="1"/>
  <c r="K18" i="1" s="1"/>
  <c r="K19" i="1" s="1"/>
  <c r="K20" i="1" s="1"/>
  <c r="K21" i="1" s="1"/>
  <c r="K22" i="1" s="1"/>
  <c r="K23" i="1" s="1"/>
</calcChain>
</file>

<file path=xl/sharedStrings.xml><?xml version="1.0" encoding="utf-8"?>
<sst xmlns="http://schemas.openxmlformats.org/spreadsheetml/2006/main" count="11" uniqueCount="11">
  <si>
    <t>DAY</t>
  </si>
  <si>
    <t>Date</t>
  </si>
  <si>
    <t>Close</t>
  </si>
  <si>
    <t>High</t>
  </si>
  <si>
    <t>Low</t>
  </si>
  <si>
    <t>ATR(14)</t>
  </si>
  <si>
    <r>
      <rPr>
        <b/>
        <sz val="18"/>
        <color theme="1"/>
        <rFont val="ArialMT"/>
      </rPr>
      <t>TR</t>
    </r>
    <r>
      <rPr>
        <sz val="18"/>
        <color theme="1"/>
        <rFont val="ArialMT"/>
      </rPr>
      <t xml:space="preserve">
= MAX(TR1, TR2, TR3)</t>
    </r>
  </si>
  <si>
    <r>
      <rPr>
        <b/>
        <sz val="18"/>
        <color theme="1"/>
        <rFont val="ArialMT"/>
      </rPr>
      <t>TR3</t>
    </r>
    <r>
      <rPr>
        <sz val="18"/>
        <color theme="1"/>
        <rFont val="ArialMT"/>
      </rPr>
      <t xml:space="preserve">
=ABS(L - Cp)</t>
    </r>
  </si>
  <si>
    <r>
      <rPr>
        <b/>
        <sz val="18"/>
        <color theme="1"/>
        <rFont val="ArialMT"/>
      </rPr>
      <t>TR2</t>
    </r>
    <r>
      <rPr>
        <sz val="18"/>
        <color theme="1"/>
        <rFont val="ArialMT"/>
      </rPr>
      <t xml:space="preserve">
=ABS(H - Cp)</t>
    </r>
  </si>
  <si>
    <r>
      <rPr>
        <b/>
        <sz val="18"/>
        <color theme="1"/>
        <rFont val="ArialMT"/>
      </rPr>
      <t>TR1</t>
    </r>
    <r>
      <rPr>
        <sz val="18"/>
        <color theme="1"/>
        <rFont val="ArialMT"/>
      </rPr>
      <t xml:space="preserve">
H-L</t>
    </r>
  </si>
  <si>
    <t>BẢNG TÍNH ATR - AVERAGE TRUE RANGE CHỨNG KHOÁN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</si>
</sst>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4"/>
      <color theme="1"/>
      <name val="ArialMT"/>
      <family val="2"/>
    </font>
    <font>
      <sz val="14"/>
      <color theme="1"/>
      <name val="ArialM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MT"/>
      <family val="2"/>
    </font>
    <font>
      <b/>
      <sz val="13"/>
      <color theme="3"/>
      <name val="ArialMT"/>
      <family val="2"/>
    </font>
    <font>
      <b/>
      <sz val="11"/>
      <color theme="3"/>
      <name val="ArialMT"/>
      <family val="2"/>
    </font>
    <font>
      <sz val="14"/>
      <color rgb="FF006100"/>
      <name val="ArialMT"/>
      <family val="2"/>
    </font>
    <font>
      <sz val="14"/>
      <color rgb="FF9C0006"/>
      <name val="ArialMT"/>
      <family val="2"/>
    </font>
    <font>
      <sz val="14"/>
      <color rgb="FF9C5700"/>
      <name val="ArialMT"/>
      <family val="2"/>
    </font>
    <font>
      <sz val="14"/>
      <color rgb="FF3F3F76"/>
      <name val="ArialMT"/>
      <family val="2"/>
    </font>
    <font>
      <b/>
      <sz val="14"/>
      <color rgb="FF3F3F3F"/>
      <name val="ArialMT"/>
      <family val="2"/>
    </font>
    <font>
      <b/>
      <sz val="14"/>
      <color rgb="FFFA7D00"/>
      <name val="ArialMT"/>
      <family val="2"/>
    </font>
    <font>
      <sz val="14"/>
      <color rgb="FFFA7D00"/>
      <name val="ArialMT"/>
      <family val="2"/>
    </font>
    <font>
      <b/>
      <sz val="14"/>
      <color theme="0"/>
      <name val="ArialMT"/>
      <family val="2"/>
    </font>
    <font>
      <sz val="14"/>
      <color rgb="FFFF0000"/>
      <name val="ArialMT"/>
      <family val="2"/>
    </font>
    <font>
      <i/>
      <sz val="14"/>
      <color rgb="FF7F7F7F"/>
      <name val="ArialMT"/>
      <family val="2"/>
    </font>
    <font>
      <b/>
      <sz val="14"/>
      <color theme="1"/>
      <name val="ArialMT"/>
      <family val="2"/>
    </font>
    <font>
      <sz val="14"/>
      <color theme="0"/>
      <name val="ArialMT"/>
      <family val="2"/>
    </font>
    <font>
      <sz val="18"/>
      <color theme="1"/>
      <name val="ArialMT"/>
    </font>
    <font>
      <b/>
      <sz val="18"/>
      <color theme="1"/>
      <name val="ArialMT"/>
    </font>
    <font>
      <b/>
      <sz val="30"/>
      <color theme="1"/>
      <name val="ArialMT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7" tint="-0.24994659260841701"/>
      </left>
      <right style="thin">
        <color theme="7" tint="-0.24994659260841701"/>
      </right>
      <top style="thin">
        <color theme="7" tint="-0.24994659260841701"/>
      </top>
      <bottom style="thin">
        <color theme="7" tint="-0.24994659260841701"/>
      </bottom>
      <diagonal/>
    </border>
    <border>
      <left style="thin">
        <color theme="7" tint="-0.24994659260841701"/>
      </left>
      <right style="thin">
        <color theme="7" tint="-0.24994659260841701"/>
      </right>
      <top/>
      <bottom style="thin">
        <color theme="7" tint="-0.24994659260841701"/>
      </bottom>
      <diagonal/>
    </border>
    <border>
      <left style="thin">
        <color rgb="FF00B050"/>
      </left>
      <right/>
      <top style="thin">
        <color rgb="FF00B050"/>
      </top>
      <bottom style="thin">
        <color rgb="FF00B050"/>
      </bottom>
      <diagonal/>
    </border>
    <border>
      <left/>
      <right/>
      <top style="thin">
        <color rgb="FF00B050"/>
      </top>
      <bottom style="thin">
        <color rgb="FF00B050"/>
      </bottom>
      <diagonal/>
    </border>
    <border>
      <left/>
      <right style="thin">
        <color rgb="FF00B050"/>
      </right>
      <top style="thin">
        <color rgb="FF00B050"/>
      </top>
      <bottom style="thin">
        <color rgb="FF00B05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0" borderId="0" xfId="0" applyFont="1"/>
    <xf numFmtId="0" fontId="18" fillId="0" borderId="10" xfId="0" applyFont="1" applyBorder="1" applyAlignment="1">
      <alignment horizontal="center"/>
    </xf>
    <xf numFmtId="14" fontId="18" fillId="0" borderId="10" xfId="0" applyNumberFormat="1" applyFont="1" applyBorder="1"/>
    <xf numFmtId="0" fontId="19" fillId="33" borderId="10" xfId="0" applyFont="1" applyFill="1" applyBorder="1" applyAlignment="1">
      <alignment horizontal="center"/>
    </xf>
    <xf numFmtId="14" fontId="19" fillId="33" borderId="10" xfId="0" applyNumberFormat="1" applyFont="1" applyFill="1" applyBorder="1"/>
    <xf numFmtId="0" fontId="18" fillId="0" borderId="10" xfId="0" applyFont="1" applyBorder="1" applyAlignment="1">
      <alignment horizontal="right" indent="3"/>
    </xf>
    <xf numFmtId="0" fontId="19" fillId="33" borderId="10" xfId="0" applyFont="1" applyFill="1" applyBorder="1" applyAlignment="1">
      <alignment horizontal="right" indent="3"/>
    </xf>
    <xf numFmtId="2" fontId="19" fillId="34" borderId="10" xfId="0" applyNumberFormat="1" applyFont="1" applyFill="1" applyBorder="1" applyAlignment="1">
      <alignment horizontal="right" indent="3"/>
    </xf>
    <xf numFmtId="2" fontId="18" fillId="0" borderId="10" xfId="0" applyNumberFormat="1" applyFont="1" applyBorder="1" applyAlignment="1">
      <alignment horizontal="right" indent="3"/>
    </xf>
    <xf numFmtId="0" fontId="18" fillId="0" borderId="10" xfId="0" applyFont="1" applyBorder="1" applyAlignment="1">
      <alignment horizontal="right" indent="4"/>
    </xf>
    <xf numFmtId="0" fontId="19" fillId="33" borderId="10" xfId="0" applyFont="1" applyFill="1" applyBorder="1" applyAlignment="1">
      <alignment horizontal="right" indent="4"/>
    </xf>
    <xf numFmtId="0" fontId="18" fillId="0" borderId="10" xfId="0" applyFont="1" applyBorder="1" applyAlignment="1">
      <alignment horizontal="right" indent="5"/>
    </xf>
    <xf numFmtId="0" fontId="19" fillId="33" borderId="10" xfId="0" applyFont="1" applyFill="1" applyBorder="1" applyAlignment="1">
      <alignment horizontal="right" indent="5"/>
    </xf>
    <xf numFmtId="0" fontId="18" fillId="34" borderId="10" xfId="0" applyFont="1" applyFill="1" applyBorder="1" applyAlignment="1">
      <alignment horizontal="right" indent="5"/>
    </xf>
    <xf numFmtId="0" fontId="19" fillId="34" borderId="11" xfId="0" applyFont="1" applyFill="1" applyBorder="1" applyAlignment="1">
      <alignment horizontal="center"/>
    </xf>
    <xf numFmtId="0" fontId="18" fillId="34" borderId="11" xfId="0" applyFont="1" applyFill="1" applyBorder="1" applyAlignment="1">
      <alignment horizontal="center" wrapText="1"/>
    </xf>
    <xf numFmtId="0" fontId="19" fillId="34" borderId="11" xfId="0" applyFont="1" applyFill="1" applyBorder="1" applyAlignment="1">
      <alignment horizontal="center" wrapText="1"/>
    </xf>
    <xf numFmtId="0" fontId="18" fillId="0" borderId="0" xfId="0" applyFont="1" applyBorder="1"/>
    <xf numFmtId="0" fontId="20" fillId="35" borderId="12" xfId="0" applyFont="1" applyFill="1" applyBorder="1" applyAlignment="1">
      <alignment horizontal="center" vertical="center"/>
    </xf>
    <xf numFmtId="0" fontId="20" fillId="35" borderId="13" xfId="0" applyFont="1" applyFill="1" applyBorder="1" applyAlignment="1">
      <alignment horizontal="center" vertical="center"/>
    </xf>
    <xf numFmtId="0" fontId="20" fillId="35" borderId="14" xfId="0" applyFont="1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zoomScale="75" workbookViewId="0">
      <selection activeCell="Q17" sqref="Q17"/>
    </sheetView>
  </sheetViews>
  <sheetFormatPr baseColWidth="10" defaultRowHeight="41" customHeight="1"/>
  <cols>
    <col min="1" max="1" width="10.625" style="1"/>
    <col min="2" max="7" width="14.875" style="1" customWidth="1"/>
    <col min="8" max="8" width="16.25" style="1" customWidth="1"/>
    <col min="9" max="9" width="19.25" style="1" customWidth="1"/>
    <col min="10" max="10" width="26.875" style="1" customWidth="1"/>
    <col min="11" max="256" width="14.875" style="1" customWidth="1"/>
    <col min="257" max="16384" width="10.625" style="1"/>
  </cols>
  <sheetData>
    <row r="1" spans="1:11" ht="41" customHeight="1">
      <c r="B1" s="18"/>
    </row>
    <row r="2" spans="1:11" ht="76" customHeight="1">
      <c r="A2" s="18"/>
      <c r="B2" s="19" t="s">
        <v>10</v>
      </c>
      <c r="C2" s="20"/>
      <c r="D2" s="20"/>
      <c r="E2" s="20"/>
      <c r="F2" s="20"/>
      <c r="G2" s="20"/>
      <c r="H2" s="20"/>
      <c r="I2" s="20"/>
      <c r="J2" s="20"/>
      <c r="K2" s="21"/>
    </row>
    <row r="3" spans="1:11" ht="61" customHeight="1">
      <c r="B3" s="15" t="s">
        <v>0</v>
      </c>
      <c r="C3" s="15" t="s">
        <v>1</v>
      </c>
      <c r="D3" s="15" t="s">
        <v>3</v>
      </c>
      <c r="E3" s="15" t="s">
        <v>4</v>
      </c>
      <c r="F3" s="15" t="s">
        <v>2</v>
      </c>
      <c r="G3" s="16" t="s">
        <v>9</v>
      </c>
      <c r="H3" s="16" t="s">
        <v>8</v>
      </c>
      <c r="I3" s="16" t="s">
        <v>7</v>
      </c>
      <c r="J3" s="16" t="s">
        <v>6</v>
      </c>
      <c r="K3" s="17" t="s">
        <v>5</v>
      </c>
    </row>
    <row r="4" spans="1:11" ht="41" customHeight="1">
      <c r="B4" s="2">
        <v>1</v>
      </c>
      <c r="C4" s="5">
        <v>45492</v>
      </c>
      <c r="D4" s="7">
        <v>1279.94</v>
      </c>
      <c r="E4" s="7">
        <v>1260.68</v>
      </c>
      <c r="F4" s="7">
        <v>1264.78</v>
      </c>
      <c r="G4" s="7">
        <f>D4-E4</f>
        <v>19.259999999999991</v>
      </c>
      <c r="H4" s="6"/>
      <c r="I4" s="10"/>
      <c r="J4" s="13">
        <f>G4</f>
        <v>19.259999999999991</v>
      </c>
      <c r="K4" s="6"/>
    </row>
    <row r="5" spans="1:11" ht="41" customHeight="1">
      <c r="B5" s="2">
        <v>2</v>
      </c>
      <c r="C5" s="3">
        <v>45495</v>
      </c>
      <c r="D5" s="6">
        <v>1267.43</v>
      </c>
      <c r="E5" s="6">
        <v>1245.02</v>
      </c>
      <c r="F5" s="6">
        <v>1254.6400000000001</v>
      </c>
      <c r="G5" s="6">
        <f t="shared" ref="G5:G23" si="0">D5-E5</f>
        <v>22.410000000000082</v>
      </c>
      <c r="H5" s="6">
        <f>ABS(D5-F4)</f>
        <v>2.6500000000000909</v>
      </c>
      <c r="I5" s="10">
        <f>ABS(E5-F4)</f>
        <v>19.759999999999991</v>
      </c>
      <c r="J5" s="14">
        <f>MAX(G5:I5)</f>
        <v>22.410000000000082</v>
      </c>
      <c r="K5" s="6"/>
    </row>
    <row r="6" spans="1:11" ht="41" customHeight="1">
      <c r="B6" s="2">
        <v>3</v>
      </c>
      <c r="C6" s="3">
        <v>45496</v>
      </c>
      <c r="D6" s="6">
        <v>1258.74</v>
      </c>
      <c r="E6" s="6">
        <v>1231.81</v>
      </c>
      <c r="F6" s="6">
        <v>1231.81</v>
      </c>
      <c r="G6" s="6">
        <f t="shared" si="0"/>
        <v>26.930000000000064</v>
      </c>
      <c r="H6" s="6">
        <f t="shared" ref="H6:H23" si="1">ABS(D6-F5)</f>
        <v>4.0999999999999091</v>
      </c>
      <c r="I6" s="10">
        <f t="shared" ref="I6:I23" si="2">ABS(E6-F5)</f>
        <v>22.830000000000155</v>
      </c>
      <c r="J6" s="12">
        <f t="shared" ref="J6:J23" si="3">MAX(G6:I6)</f>
        <v>26.930000000000064</v>
      </c>
      <c r="K6" s="6"/>
    </row>
    <row r="7" spans="1:11" ht="41" customHeight="1">
      <c r="B7" s="2">
        <v>4</v>
      </c>
      <c r="C7" s="3">
        <v>45497</v>
      </c>
      <c r="D7" s="6">
        <v>1242.4000000000001</v>
      </c>
      <c r="E7" s="6">
        <v>1218.6500000000001</v>
      </c>
      <c r="F7" s="6">
        <v>1238.47</v>
      </c>
      <c r="G7" s="6">
        <f t="shared" si="0"/>
        <v>23.75</v>
      </c>
      <c r="H7" s="6">
        <f t="shared" si="1"/>
        <v>10.590000000000146</v>
      </c>
      <c r="I7" s="10">
        <f t="shared" si="2"/>
        <v>13.159999999999854</v>
      </c>
      <c r="J7" s="12">
        <f t="shared" si="3"/>
        <v>23.75</v>
      </c>
      <c r="K7" s="6"/>
    </row>
    <row r="8" spans="1:11" ht="41" customHeight="1">
      <c r="B8" s="2">
        <v>5</v>
      </c>
      <c r="C8" s="3">
        <v>45498</v>
      </c>
      <c r="D8" s="6">
        <v>1235.67</v>
      </c>
      <c r="E8" s="6">
        <v>1226.2</v>
      </c>
      <c r="F8" s="6">
        <v>1233.19</v>
      </c>
      <c r="G8" s="6">
        <f t="shared" si="0"/>
        <v>9.4700000000000273</v>
      </c>
      <c r="H8" s="6">
        <f t="shared" si="1"/>
        <v>2.7999999999999545</v>
      </c>
      <c r="I8" s="10">
        <f t="shared" si="2"/>
        <v>12.269999999999982</v>
      </c>
      <c r="J8" s="12">
        <f t="shared" si="3"/>
        <v>12.269999999999982</v>
      </c>
      <c r="K8" s="6"/>
    </row>
    <row r="9" spans="1:11" ht="41" customHeight="1">
      <c r="B9" s="2">
        <v>6</v>
      </c>
      <c r="C9" s="3">
        <v>45499</v>
      </c>
      <c r="D9" s="6">
        <v>1242.1099999999999</v>
      </c>
      <c r="E9" s="6">
        <v>1234.05</v>
      </c>
      <c r="F9" s="6">
        <v>1242.1099999999999</v>
      </c>
      <c r="G9" s="6">
        <f t="shared" si="0"/>
        <v>8.0599999999999454</v>
      </c>
      <c r="H9" s="6">
        <f t="shared" si="1"/>
        <v>8.9199999999998454</v>
      </c>
      <c r="I9" s="10">
        <f t="shared" si="2"/>
        <v>0.85999999999989996</v>
      </c>
      <c r="J9" s="12">
        <f t="shared" si="3"/>
        <v>8.9199999999998454</v>
      </c>
      <c r="K9" s="6"/>
    </row>
    <row r="10" spans="1:11" ht="41" customHeight="1">
      <c r="B10" s="2">
        <v>7</v>
      </c>
      <c r="C10" s="3">
        <v>45502</v>
      </c>
      <c r="D10" s="6">
        <v>1249.68</v>
      </c>
      <c r="E10" s="6">
        <v>1243.08</v>
      </c>
      <c r="F10" s="6">
        <v>1246.5999999999999</v>
      </c>
      <c r="G10" s="6">
        <f t="shared" si="0"/>
        <v>6.6000000000001364</v>
      </c>
      <c r="H10" s="6">
        <f t="shared" si="1"/>
        <v>7.5700000000001637</v>
      </c>
      <c r="I10" s="10">
        <f t="shared" si="2"/>
        <v>0.97000000000002728</v>
      </c>
      <c r="J10" s="12">
        <f t="shared" si="3"/>
        <v>7.5700000000001637</v>
      </c>
      <c r="K10" s="6"/>
    </row>
    <row r="11" spans="1:11" ht="41" customHeight="1">
      <c r="B11" s="2">
        <v>8</v>
      </c>
      <c r="C11" s="3">
        <v>45503</v>
      </c>
      <c r="D11" s="6">
        <v>1248.73</v>
      </c>
      <c r="E11" s="6">
        <v>1236.97</v>
      </c>
      <c r="F11" s="6">
        <v>1245.06</v>
      </c>
      <c r="G11" s="6">
        <f t="shared" si="0"/>
        <v>11.759999999999991</v>
      </c>
      <c r="H11" s="6">
        <f t="shared" si="1"/>
        <v>2.1300000000001091</v>
      </c>
      <c r="I11" s="10">
        <f t="shared" si="2"/>
        <v>9.6299999999998818</v>
      </c>
      <c r="J11" s="12">
        <f t="shared" si="3"/>
        <v>11.759999999999991</v>
      </c>
      <c r="K11" s="6"/>
    </row>
    <row r="12" spans="1:11" ht="41" customHeight="1">
      <c r="B12" s="2">
        <v>9</v>
      </c>
      <c r="C12" s="3">
        <v>45504</v>
      </c>
      <c r="D12" s="6">
        <v>1255.77</v>
      </c>
      <c r="E12" s="6">
        <v>1246.3</v>
      </c>
      <c r="F12" s="6">
        <v>1251.51</v>
      </c>
      <c r="G12" s="6">
        <f t="shared" si="0"/>
        <v>9.4700000000000273</v>
      </c>
      <c r="H12" s="6">
        <f t="shared" si="1"/>
        <v>10.710000000000036</v>
      </c>
      <c r="I12" s="10">
        <f t="shared" si="2"/>
        <v>1.2400000000000091</v>
      </c>
      <c r="J12" s="12">
        <f t="shared" si="3"/>
        <v>10.710000000000036</v>
      </c>
      <c r="K12" s="6"/>
    </row>
    <row r="13" spans="1:11" ht="41" customHeight="1">
      <c r="B13" s="2">
        <v>10</v>
      </c>
      <c r="C13" s="3">
        <v>45505</v>
      </c>
      <c r="D13" s="6">
        <v>1257.8499999999999</v>
      </c>
      <c r="E13" s="6">
        <v>1222.51</v>
      </c>
      <c r="F13" s="6">
        <v>1226.96</v>
      </c>
      <c r="G13" s="6">
        <f t="shared" si="0"/>
        <v>35.339999999999918</v>
      </c>
      <c r="H13" s="6">
        <f t="shared" si="1"/>
        <v>6.3399999999999181</v>
      </c>
      <c r="I13" s="10">
        <f t="shared" si="2"/>
        <v>29</v>
      </c>
      <c r="J13" s="12">
        <f t="shared" si="3"/>
        <v>35.339999999999918</v>
      </c>
      <c r="K13" s="6"/>
    </row>
    <row r="14" spans="1:11" ht="41" customHeight="1">
      <c r="B14" s="2">
        <v>11</v>
      </c>
      <c r="C14" s="3">
        <v>45506</v>
      </c>
      <c r="D14" s="6">
        <v>1236.5999999999999</v>
      </c>
      <c r="E14" s="6">
        <v>1209.77</v>
      </c>
      <c r="F14" s="6">
        <v>1236.5999999999999</v>
      </c>
      <c r="G14" s="6">
        <f t="shared" si="0"/>
        <v>26.829999999999927</v>
      </c>
      <c r="H14" s="6">
        <f t="shared" si="1"/>
        <v>9.6399999999998727</v>
      </c>
      <c r="I14" s="10">
        <f t="shared" si="2"/>
        <v>17.190000000000055</v>
      </c>
      <c r="J14" s="12">
        <f t="shared" si="3"/>
        <v>26.829999999999927</v>
      </c>
      <c r="K14" s="6"/>
    </row>
    <row r="15" spans="1:11" ht="41" customHeight="1">
      <c r="B15" s="2">
        <v>12</v>
      </c>
      <c r="C15" s="3">
        <v>45509</v>
      </c>
      <c r="D15" s="6">
        <v>1236.5999999999999</v>
      </c>
      <c r="E15" s="6">
        <v>1184.53</v>
      </c>
      <c r="F15" s="6">
        <v>1188.07</v>
      </c>
      <c r="G15" s="6">
        <f t="shared" si="0"/>
        <v>52.069999999999936</v>
      </c>
      <c r="H15" s="6">
        <f t="shared" si="1"/>
        <v>0</v>
      </c>
      <c r="I15" s="10">
        <f t="shared" si="2"/>
        <v>52.069999999999936</v>
      </c>
      <c r="J15" s="12">
        <f t="shared" si="3"/>
        <v>52.069999999999936</v>
      </c>
      <c r="K15" s="6"/>
    </row>
    <row r="16" spans="1:11" ht="41" customHeight="1">
      <c r="B16" s="2">
        <v>13</v>
      </c>
      <c r="C16" s="3">
        <v>45510</v>
      </c>
      <c r="D16" s="6">
        <v>1213.3499999999999</v>
      </c>
      <c r="E16" s="6">
        <v>1186.74</v>
      </c>
      <c r="F16" s="6">
        <v>1210.28</v>
      </c>
      <c r="G16" s="6">
        <f t="shared" si="0"/>
        <v>26.6099999999999</v>
      </c>
      <c r="H16" s="6">
        <f t="shared" si="1"/>
        <v>25.279999999999973</v>
      </c>
      <c r="I16" s="10">
        <f t="shared" si="2"/>
        <v>1.3299999999999272</v>
      </c>
      <c r="J16" s="12">
        <f t="shared" si="3"/>
        <v>26.6099999999999</v>
      </c>
      <c r="K16" s="6"/>
    </row>
    <row r="17" spans="2:11" ht="41" customHeight="1">
      <c r="B17" s="4">
        <v>14</v>
      </c>
      <c r="C17" s="5">
        <v>45511</v>
      </c>
      <c r="D17" s="7">
        <v>1217.79</v>
      </c>
      <c r="E17" s="7">
        <v>1205.1099999999999</v>
      </c>
      <c r="F17" s="7">
        <v>1215.8800000000001</v>
      </c>
      <c r="G17" s="7">
        <f t="shared" si="0"/>
        <v>12.680000000000064</v>
      </c>
      <c r="H17" s="7">
        <f t="shared" si="1"/>
        <v>7.5099999999999909</v>
      </c>
      <c r="I17" s="11">
        <f t="shared" si="2"/>
        <v>5.1700000000000728</v>
      </c>
      <c r="J17" s="13">
        <f t="shared" si="3"/>
        <v>12.680000000000064</v>
      </c>
      <c r="K17" s="8">
        <f>AVERAGE(J4:J17)</f>
        <v>21.222142857142849</v>
      </c>
    </row>
    <row r="18" spans="2:11" ht="41" customHeight="1">
      <c r="B18" s="2">
        <v>15</v>
      </c>
      <c r="C18" s="3">
        <v>45512</v>
      </c>
      <c r="D18" s="6">
        <v>1219.97</v>
      </c>
      <c r="E18" s="6">
        <v>1202.58</v>
      </c>
      <c r="F18" s="6">
        <v>1208.32</v>
      </c>
      <c r="G18" s="6">
        <f t="shared" si="0"/>
        <v>17.3900000000001</v>
      </c>
      <c r="H18" s="6">
        <f t="shared" si="1"/>
        <v>4.0899999999999181</v>
      </c>
      <c r="I18" s="10">
        <f t="shared" si="2"/>
        <v>13.300000000000182</v>
      </c>
      <c r="J18" s="12">
        <f t="shared" si="3"/>
        <v>17.3900000000001</v>
      </c>
      <c r="K18" s="8">
        <f>(J18+K17*13)/14</f>
        <v>20.948418367346939</v>
      </c>
    </row>
    <row r="19" spans="2:11" ht="41" customHeight="1">
      <c r="B19" s="2">
        <v>16</v>
      </c>
      <c r="C19" s="3">
        <v>45513</v>
      </c>
      <c r="D19" s="6">
        <v>1225.02</v>
      </c>
      <c r="E19" s="6">
        <v>1208.32</v>
      </c>
      <c r="F19" s="6">
        <v>1223.6400000000001</v>
      </c>
      <c r="G19" s="6">
        <f t="shared" si="0"/>
        <v>16.700000000000045</v>
      </c>
      <c r="H19" s="6">
        <f t="shared" si="1"/>
        <v>16.700000000000045</v>
      </c>
      <c r="I19" s="10">
        <f t="shared" si="2"/>
        <v>0</v>
      </c>
      <c r="J19" s="12">
        <f t="shared" si="3"/>
        <v>16.700000000000045</v>
      </c>
      <c r="K19" s="9">
        <f t="shared" ref="K19:K23" si="4">(J19+K18*13)/14</f>
        <v>20.644959912536446</v>
      </c>
    </row>
    <row r="20" spans="2:11" ht="41" customHeight="1">
      <c r="B20" s="2">
        <v>17</v>
      </c>
      <c r="C20" s="3">
        <v>45516</v>
      </c>
      <c r="D20" s="6">
        <v>1231.46</v>
      </c>
      <c r="E20" s="6">
        <v>1221.1600000000001</v>
      </c>
      <c r="F20" s="6">
        <v>1230.28</v>
      </c>
      <c r="G20" s="6">
        <f t="shared" si="0"/>
        <v>10.299999999999955</v>
      </c>
      <c r="H20" s="6">
        <f t="shared" si="1"/>
        <v>7.8199999999999363</v>
      </c>
      <c r="I20" s="10">
        <f t="shared" si="2"/>
        <v>2.4800000000000182</v>
      </c>
      <c r="J20" s="12">
        <f t="shared" si="3"/>
        <v>10.299999999999955</v>
      </c>
      <c r="K20" s="9">
        <f t="shared" si="4"/>
        <v>19.906034204498127</v>
      </c>
    </row>
    <row r="21" spans="2:11" ht="41" customHeight="1">
      <c r="B21" s="2">
        <v>18</v>
      </c>
      <c r="C21" s="3">
        <v>45517</v>
      </c>
      <c r="D21" s="6">
        <v>1231.55</v>
      </c>
      <c r="E21" s="6">
        <v>1223.01</v>
      </c>
      <c r="F21" s="6">
        <v>1230.42</v>
      </c>
      <c r="G21" s="6">
        <f t="shared" si="0"/>
        <v>8.5399999999999636</v>
      </c>
      <c r="H21" s="6">
        <f t="shared" si="1"/>
        <v>1.2699999999999818</v>
      </c>
      <c r="I21" s="10">
        <f t="shared" si="2"/>
        <v>7.2699999999999818</v>
      </c>
      <c r="J21" s="12">
        <f t="shared" si="3"/>
        <v>8.5399999999999636</v>
      </c>
      <c r="K21" s="9">
        <f t="shared" si="4"/>
        <v>19.094174618462546</v>
      </c>
    </row>
    <row r="22" spans="2:11" ht="41" customHeight="1">
      <c r="B22" s="2">
        <v>19</v>
      </c>
      <c r="C22" s="3">
        <v>45518</v>
      </c>
      <c r="D22" s="6">
        <v>1236.51</v>
      </c>
      <c r="E22" s="6">
        <v>1228.93</v>
      </c>
      <c r="F22" s="6">
        <v>1230.3599999999999</v>
      </c>
      <c r="G22" s="6">
        <f t="shared" si="0"/>
        <v>7.5799999999999272</v>
      </c>
      <c r="H22" s="6">
        <f t="shared" si="1"/>
        <v>6.0899999999999181</v>
      </c>
      <c r="I22" s="10">
        <f t="shared" si="2"/>
        <v>1.4900000000000091</v>
      </c>
      <c r="J22" s="12">
        <f t="shared" si="3"/>
        <v>7.5799999999999272</v>
      </c>
      <c r="K22" s="9">
        <f t="shared" si="4"/>
        <v>18.271733574286646</v>
      </c>
    </row>
    <row r="23" spans="2:11" ht="41" customHeight="1">
      <c r="B23" s="2">
        <v>20</v>
      </c>
      <c r="C23" s="3">
        <v>45519</v>
      </c>
      <c r="D23" s="6">
        <v>1231.69</v>
      </c>
      <c r="E23" s="6">
        <v>1222.32</v>
      </c>
      <c r="F23" s="6">
        <v>1222.49</v>
      </c>
      <c r="G23" s="6">
        <f t="shared" si="0"/>
        <v>9.3700000000001182</v>
      </c>
      <c r="H23" s="6">
        <f t="shared" si="1"/>
        <v>1.3300000000001546</v>
      </c>
      <c r="I23" s="10">
        <f t="shared" si="2"/>
        <v>8.0399999999999636</v>
      </c>
      <c r="J23" s="12">
        <f t="shared" si="3"/>
        <v>9.3700000000001182</v>
      </c>
      <c r="K23" s="9">
        <f t="shared" si="4"/>
        <v>17.63589546183761</v>
      </c>
    </row>
  </sheetData>
  <sortState xmlns:xlrd2="http://schemas.microsoft.com/office/spreadsheetml/2017/richdata2" ref="B4:E23">
    <sortCondition ref="C4:C23"/>
  </sortState>
  <mergeCells count="1">
    <mergeCell ref="B2:K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Hải Triều Tô</cp:lastModifiedBy>
  <dcterms:created xsi:type="dcterms:W3CDTF">2024-08-15T07:41:02Z</dcterms:created>
  <dcterms:modified xsi:type="dcterms:W3CDTF">2024-08-15T07:41:19Z</dcterms:modified>
</cp:coreProperties>
</file>