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trieu/Downloads/"/>
    </mc:Choice>
  </mc:AlternateContent>
  <xr:revisionPtr revIDLastSave="0" documentId="13_ncr:1_{4483C70C-080A-C746-9E7E-247E137BDBC1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EMA-SMA" sheetId="2" r:id="rId1"/>
    <sheet name="VCB.VN (1)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2" l="1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K9" i="2" s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K10" i="2" l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</calcChain>
</file>

<file path=xl/sharedStrings.xml><?xml version="1.0" encoding="utf-8"?>
<sst xmlns="http://schemas.openxmlformats.org/spreadsheetml/2006/main" count="64" uniqueCount="34">
  <si>
    <t>Date</t>
  </si>
  <si>
    <t>Open</t>
  </si>
  <si>
    <t>High</t>
  </si>
  <si>
    <t>Low</t>
  </si>
  <si>
    <t>Close</t>
  </si>
  <si>
    <t>Adj Close</t>
  </si>
  <si>
    <t>Volume</t>
  </si>
  <si>
    <t>Ngày 01</t>
  </si>
  <si>
    <t>Ngày 02</t>
  </si>
  <si>
    <t>Ngày 03</t>
  </si>
  <si>
    <t>Ngày 04</t>
  </si>
  <si>
    <t>Ngày 05</t>
  </si>
  <si>
    <t>Ngày 06</t>
  </si>
  <si>
    <t>Ngày 07</t>
  </si>
  <si>
    <t>Ngày 08</t>
  </si>
  <si>
    <t>Ngày 09</t>
  </si>
  <si>
    <t>Ngày 10</t>
  </si>
  <si>
    <t>Ngày 11</t>
  </si>
  <si>
    <t>Ngày 12</t>
  </si>
  <si>
    <t>Ngày 13</t>
  </si>
  <si>
    <t>Ngày 14</t>
  </si>
  <si>
    <t>Ngày 15</t>
  </si>
  <si>
    <t>Ngày 16</t>
  </si>
  <si>
    <t>Ngày 17</t>
  </si>
  <si>
    <t>Ngày 18</t>
  </si>
  <si>
    <t>Ngày 19</t>
  </si>
  <si>
    <t>Ngày 20</t>
  </si>
  <si>
    <t>Ngày 21</t>
  </si>
  <si>
    <t>Order</t>
  </si>
  <si>
    <t>SMA5</t>
  </si>
  <si>
    <t>EMA5</t>
  </si>
  <si>
    <t>BẢNG TÍNH EMA VÀ SMA</t>
  </si>
  <si>
    <t>Chu kỳ</t>
  </si>
  <si>
    <t>Trọng số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</si>
</sst>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0"/>
  </numFmts>
  <fonts count="24">
    <font>
      <sz val="14"/>
      <color theme="1"/>
      <name val="ArialMT"/>
      <family val="2"/>
    </font>
    <font>
      <sz val="14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4"/>
      <color rgb="FF006100"/>
      <name val="ArialMT"/>
      <family val="2"/>
    </font>
    <font>
      <sz val="14"/>
      <color rgb="FF9C0006"/>
      <name val="ArialMT"/>
      <family val="2"/>
    </font>
    <font>
      <sz val="14"/>
      <color rgb="FF9C5700"/>
      <name val="ArialMT"/>
      <family val="2"/>
    </font>
    <font>
      <sz val="14"/>
      <color rgb="FF3F3F76"/>
      <name val="ArialMT"/>
      <family val="2"/>
    </font>
    <font>
      <b/>
      <sz val="14"/>
      <color rgb="FF3F3F3F"/>
      <name val="ArialMT"/>
      <family val="2"/>
    </font>
    <font>
      <b/>
      <sz val="14"/>
      <color rgb="FFFA7D00"/>
      <name val="ArialMT"/>
      <family val="2"/>
    </font>
    <font>
      <sz val="14"/>
      <color rgb="FFFA7D00"/>
      <name val="ArialMT"/>
      <family val="2"/>
    </font>
    <font>
      <b/>
      <sz val="14"/>
      <color theme="0"/>
      <name val="ArialMT"/>
      <family val="2"/>
    </font>
    <font>
      <sz val="14"/>
      <color rgb="FFFF0000"/>
      <name val="ArialMT"/>
      <family val="2"/>
    </font>
    <font>
      <i/>
      <sz val="14"/>
      <color rgb="FF7F7F7F"/>
      <name val="ArialMT"/>
      <family val="2"/>
    </font>
    <font>
      <b/>
      <sz val="14"/>
      <color theme="1"/>
      <name val="ArialMT"/>
      <family val="2"/>
    </font>
    <font>
      <sz val="14"/>
      <color theme="0"/>
      <name val="ArialMT"/>
      <family val="2"/>
    </font>
    <font>
      <sz val="16"/>
      <color theme="1"/>
      <name val="ArialMT"/>
      <family val="2"/>
    </font>
    <font>
      <b/>
      <sz val="16"/>
      <color theme="1"/>
      <name val="ArialMT"/>
    </font>
    <font>
      <sz val="8"/>
      <name val="ArialMT"/>
      <family val="2"/>
    </font>
    <font>
      <i/>
      <sz val="16"/>
      <color theme="1"/>
      <name val="ArialMT"/>
    </font>
    <font>
      <b/>
      <i/>
      <sz val="16"/>
      <color theme="1"/>
      <name val="ArialMT"/>
    </font>
    <font>
      <b/>
      <sz val="24"/>
      <color theme="1"/>
      <name val="ArialMT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0" borderId="0" xfId="0" applyFont="1"/>
    <xf numFmtId="14" fontId="18" fillId="0" borderId="0" xfId="0" applyNumberFormat="1" applyFont="1"/>
    <xf numFmtId="0" fontId="19" fillId="0" borderId="0" xfId="0" applyFont="1"/>
    <xf numFmtId="0" fontId="21" fillId="0" borderId="0" xfId="0" applyFont="1"/>
    <xf numFmtId="0" fontId="19" fillId="33" borderId="10" xfId="0" applyFont="1" applyFill="1" applyBorder="1" applyAlignment="1">
      <alignment horizontal="left" indent="1"/>
    </xf>
    <xf numFmtId="0" fontId="19" fillId="33" borderId="11" xfId="0" applyFont="1" applyFill="1" applyBorder="1" applyAlignment="1">
      <alignment horizontal="left" indent="1"/>
    </xf>
    <xf numFmtId="0" fontId="19" fillId="33" borderId="12" xfId="0" applyFont="1" applyFill="1" applyBorder="1" applyAlignment="1">
      <alignment horizontal="left" indent="1"/>
    </xf>
    <xf numFmtId="0" fontId="19" fillId="0" borderId="13" xfId="0" applyFont="1" applyBorder="1" applyAlignment="1">
      <alignment horizontal="left" indent="1"/>
    </xf>
    <xf numFmtId="14" fontId="19" fillId="0" borderId="0" xfId="0" applyNumberFormat="1" applyFont="1"/>
    <xf numFmtId="0" fontId="19" fillId="0" borderId="14" xfId="0" applyFont="1" applyBorder="1"/>
    <xf numFmtId="0" fontId="18" fillId="0" borderId="13" xfId="0" applyFont="1" applyBorder="1" applyAlignment="1">
      <alignment horizontal="left" indent="1"/>
    </xf>
    <xf numFmtId="0" fontId="18" fillId="0" borderId="14" xfId="0" quotePrefix="1" applyFont="1" applyBorder="1"/>
    <xf numFmtId="0" fontId="19" fillId="0" borderId="14" xfId="0" quotePrefix="1" applyFont="1" applyBorder="1"/>
    <xf numFmtId="0" fontId="21" fillId="0" borderId="13" xfId="0" applyFont="1" applyBorder="1" applyAlignment="1">
      <alignment horizontal="left" indent="1"/>
    </xf>
    <xf numFmtId="14" fontId="21" fillId="0" borderId="0" xfId="0" applyNumberFormat="1" applyFont="1"/>
    <xf numFmtId="0" fontId="22" fillId="0" borderId="14" xfId="0" quotePrefix="1" applyFont="1" applyBorder="1"/>
    <xf numFmtId="0" fontId="18" fillId="0" borderId="15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9" fillId="33" borderId="0" xfId="0" applyFont="1" applyFill="1" applyBorder="1" applyAlignment="1">
      <alignment horizontal="left" indent="1"/>
    </xf>
    <xf numFmtId="0" fontId="19" fillId="33" borderId="13" xfId="0" applyFont="1" applyFill="1" applyBorder="1" applyAlignment="1">
      <alignment horizontal="left" indent="1"/>
    </xf>
    <xf numFmtId="0" fontId="19" fillId="34" borderId="18" xfId="0" applyFont="1" applyFill="1" applyBorder="1" applyAlignment="1">
      <alignment horizontal="center" vertical="center"/>
    </xf>
    <xf numFmtId="168" fontId="19" fillId="34" borderId="18" xfId="0" applyNumberFormat="1" applyFont="1" applyFill="1" applyBorder="1" applyAlignment="1">
      <alignment horizontal="center" vertical="center"/>
    </xf>
    <xf numFmtId="0" fontId="23" fillId="34" borderId="18" xfId="0" applyFont="1" applyFill="1" applyBorder="1" applyAlignment="1">
      <alignment horizontal="center" vertical="center"/>
    </xf>
    <xf numFmtId="0" fontId="19" fillId="33" borderId="19" xfId="0" applyFont="1" applyFill="1" applyBorder="1" applyAlignment="1">
      <alignment horizontal="left" indent="1"/>
    </xf>
    <xf numFmtId="0" fontId="19" fillId="0" borderId="19" xfId="0" applyFont="1" applyBorder="1"/>
    <xf numFmtId="0" fontId="18" fillId="0" borderId="19" xfId="0" quotePrefix="1" applyFont="1" applyBorder="1"/>
    <xf numFmtId="0" fontId="19" fillId="0" borderId="19" xfId="0" quotePrefix="1" applyFont="1" applyBorder="1"/>
    <xf numFmtId="1" fontId="22" fillId="0" borderId="19" xfId="0" quotePrefix="1" applyNumberFormat="1" applyFont="1" applyBorder="1"/>
    <xf numFmtId="0" fontId="19" fillId="33" borderId="20" xfId="0" applyFont="1" applyFill="1" applyBorder="1" applyAlignment="1">
      <alignment horizontal="left" indent="1"/>
    </xf>
    <xf numFmtId="0" fontId="22" fillId="0" borderId="19" xfId="0" quotePrefix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VN"/>
        </a:p>
      </c:txPr>
    </c:title>
    <c:autoTitleDeleted val="0"/>
    <c:plotArea>
      <c:layout/>
      <c:stockChart>
        <c:ser>
          <c:idx val="0"/>
          <c:order val="0"/>
          <c:tx>
            <c:strRef>
              <c:f>'EMA-SMA'!$D$3</c:f>
              <c:strCache>
                <c:ptCount val="1"/>
                <c:pt idx="0">
                  <c:v>Open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'EMA-SMA'!$C$4:$C$24</c:f>
              <c:numCache>
                <c:formatCode>m/d/yy</c:formatCode>
                <c:ptCount val="21"/>
                <c:pt idx="0">
                  <c:v>45198</c:v>
                </c:pt>
                <c:pt idx="1">
                  <c:v>45201</c:v>
                </c:pt>
                <c:pt idx="2">
                  <c:v>45202</c:v>
                </c:pt>
                <c:pt idx="3">
                  <c:v>45203</c:v>
                </c:pt>
                <c:pt idx="4">
                  <c:v>45204</c:v>
                </c:pt>
                <c:pt idx="5">
                  <c:v>45205</c:v>
                </c:pt>
                <c:pt idx="6">
                  <c:v>45208</c:v>
                </c:pt>
                <c:pt idx="7">
                  <c:v>45209</c:v>
                </c:pt>
                <c:pt idx="8">
                  <c:v>45210</c:v>
                </c:pt>
                <c:pt idx="9">
                  <c:v>45211</c:v>
                </c:pt>
                <c:pt idx="10">
                  <c:v>45212</c:v>
                </c:pt>
                <c:pt idx="11">
                  <c:v>45215</c:v>
                </c:pt>
                <c:pt idx="12">
                  <c:v>45216</c:v>
                </c:pt>
                <c:pt idx="13">
                  <c:v>45217</c:v>
                </c:pt>
                <c:pt idx="14">
                  <c:v>45218</c:v>
                </c:pt>
                <c:pt idx="15">
                  <c:v>45219</c:v>
                </c:pt>
                <c:pt idx="16">
                  <c:v>45222</c:v>
                </c:pt>
                <c:pt idx="17">
                  <c:v>45223</c:v>
                </c:pt>
                <c:pt idx="18">
                  <c:v>45224</c:v>
                </c:pt>
                <c:pt idx="19">
                  <c:v>45225</c:v>
                </c:pt>
                <c:pt idx="20">
                  <c:v>45226</c:v>
                </c:pt>
              </c:numCache>
            </c:numRef>
          </c:cat>
          <c:val>
            <c:numRef>
              <c:f>'EMA-SMA'!$D$4:$D$24</c:f>
              <c:numCache>
                <c:formatCode>General</c:formatCode>
                <c:ptCount val="21"/>
                <c:pt idx="0">
                  <c:v>88300</c:v>
                </c:pt>
                <c:pt idx="1">
                  <c:v>87100</c:v>
                </c:pt>
                <c:pt idx="2">
                  <c:v>86500</c:v>
                </c:pt>
                <c:pt idx="3">
                  <c:v>86300</c:v>
                </c:pt>
                <c:pt idx="4">
                  <c:v>86000</c:v>
                </c:pt>
                <c:pt idx="5">
                  <c:v>84500</c:v>
                </c:pt>
                <c:pt idx="6">
                  <c:v>85400</c:v>
                </c:pt>
                <c:pt idx="7">
                  <c:v>84600</c:v>
                </c:pt>
                <c:pt idx="8">
                  <c:v>86200</c:v>
                </c:pt>
                <c:pt idx="9">
                  <c:v>86900</c:v>
                </c:pt>
                <c:pt idx="10">
                  <c:v>86000</c:v>
                </c:pt>
                <c:pt idx="11">
                  <c:v>85600</c:v>
                </c:pt>
                <c:pt idx="12">
                  <c:v>86100</c:v>
                </c:pt>
                <c:pt idx="13">
                  <c:v>85500</c:v>
                </c:pt>
                <c:pt idx="14">
                  <c:v>85500</c:v>
                </c:pt>
                <c:pt idx="15">
                  <c:v>83500</c:v>
                </c:pt>
                <c:pt idx="16">
                  <c:v>84500</c:v>
                </c:pt>
                <c:pt idx="17">
                  <c:v>84500</c:v>
                </c:pt>
                <c:pt idx="18">
                  <c:v>85100</c:v>
                </c:pt>
                <c:pt idx="19">
                  <c:v>85000</c:v>
                </c:pt>
                <c:pt idx="20">
                  <c:v>84600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75-A84A-A577-A37884459BE6}"/>
            </c:ext>
          </c:extLst>
        </c:ser>
        <c:ser>
          <c:idx val="1"/>
          <c:order val="1"/>
          <c:tx>
            <c:strRef>
              <c:f>'EMA-SMA'!$E$3</c:f>
              <c:strCache>
                <c:ptCount val="1"/>
                <c:pt idx="0">
                  <c:v>High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'EMA-SMA'!$C$4:$C$24</c:f>
              <c:numCache>
                <c:formatCode>m/d/yy</c:formatCode>
                <c:ptCount val="21"/>
                <c:pt idx="0">
                  <c:v>45198</c:v>
                </c:pt>
                <c:pt idx="1">
                  <c:v>45201</c:v>
                </c:pt>
                <c:pt idx="2">
                  <c:v>45202</c:v>
                </c:pt>
                <c:pt idx="3">
                  <c:v>45203</c:v>
                </c:pt>
                <c:pt idx="4">
                  <c:v>45204</c:v>
                </c:pt>
                <c:pt idx="5">
                  <c:v>45205</c:v>
                </c:pt>
                <c:pt idx="6">
                  <c:v>45208</c:v>
                </c:pt>
                <c:pt idx="7">
                  <c:v>45209</c:v>
                </c:pt>
                <c:pt idx="8">
                  <c:v>45210</c:v>
                </c:pt>
                <c:pt idx="9">
                  <c:v>45211</c:v>
                </c:pt>
                <c:pt idx="10">
                  <c:v>45212</c:v>
                </c:pt>
                <c:pt idx="11">
                  <c:v>45215</c:v>
                </c:pt>
                <c:pt idx="12">
                  <c:v>45216</c:v>
                </c:pt>
                <c:pt idx="13">
                  <c:v>45217</c:v>
                </c:pt>
                <c:pt idx="14">
                  <c:v>45218</c:v>
                </c:pt>
                <c:pt idx="15">
                  <c:v>45219</c:v>
                </c:pt>
                <c:pt idx="16">
                  <c:v>45222</c:v>
                </c:pt>
                <c:pt idx="17">
                  <c:v>45223</c:v>
                </c:pt>
                <c:pt idx="18">
                  <c:v>45224</c:v>
                </c:pt>
                <c:pt idx="19">
                  <c:v>45225</c:v>
                </c:pt>
                <c:pt idx="20">
                  <c:v>45226</c:v>
                </c:pt>
              </c:numCache>
            </c:numRef>
          </c:cat>
          <c:val>
            <c:numRef>
              <c:f>'EMA-SMA'!$E$4:$E$24</c:f>
              <c:numCache>
                <c:formatCode>General</c:formatCode>
                <c:ptCount val="21"/>
                <c:pt idx="0">
                  <c:v>88300</c:v>
                </c:pt>
                <c:pt idx="1">
                  <c:v>87200</c:v>
                </c:pt>
                <c:pt idx="2">
                  <c:v>86700</c:v>
                </c:pt>
                <c:pt idx="3">
                  <c:v>86300</c:v>
                </c:pt>
                <c:pt idx="4">
                  <c:v>86000</c:v>
                </c:pt>
                <c:pt idx="5">
                  <c:v>85400</c:v>
                </c:pt>
                <c:pt idx="6">
                  <c:v>85400</c:v>
                </c:pt>
                <c:pt idx="7">
                  <c:v>86200</c:v>
                </c:pt>
                <c:pt idx="8">
                  <c:v>86500</c:v>
                </c:pt>
                <c:pt idx="9">
                  <c:v>86900</c:v>
                </c:pt>
                <c:pt idx="10">
                  <c:v>86600</c:v>
                </c:pt>
                <c:pt idx="11">
                  <c:v>86600</c:v>
                </c:pt>
                <c:pt idx="12">
                  <c:v>86500</c:v>
                </c:pt>
                <c:pt idx="13">
                  <c:v>86000</c:v>
                </c:pt>
                <c:pt idx="14">
                  <c:v>86000</c:v>
                </c:pt>
                <c:pt idx="15">
                  <c:v>85300</c:v>
                </c:pt>
                <c:pt idx="16">
                  <c:v>84500</c:v>
                </c:pt>
                <c:pt idx="17">
                  <c:v>86500</c:v>
                </c:pt>
                <c:pt idx="18">
                  <c:v>85800</c:v>
                </c:pt>
                <c:pt idx="19">
                  <c:v>86000</c:v>
                </c:pt>
                <c:pt idx="20">
                  <c:v>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75-A84A-A577-A37884459BE6}"/>
            </c:ext>
          </c:extLst>
        </c:ser>
        <c:ser>
          <c:idx val="2"/>
          <c:order val="2"/>
          <c:tx>
            <c:strRef>
              <c:f>'EMA-SMA'!$F$3</c:f>
              <c:strCache>
                <c:ptCount val="1"/>
                <c:pt idx="0">
                  <c:v>Low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'EMA-SMA'!$C$4:$C$24</c:f>
              <c:numCache>
                <c:formatCode>m/d/yy</c:formatCode>
                <c:ptCount val="21"/>
                <c:pt idx="0">
                  <c:v>45198</c:v>
                </c:pt>
                <c:pt idx="1">
                  <c:v>45201</c:v>
                </c:pt>
                <c:pt idx="2">
                  <c:v>45202</c:v>
                </c:pt>
                <c:pt idx="3">
                  <c:v>45203</c:v>
                </c:pt>
                <c:pt idx="4">
                  <c:v>45204</c:v>
                </c:pt>
                <c:pt idx="5">
                  <c:v>45205</c:v>
                </c:pt>
                <c:pt idx="6">
                  <c:v>45208</c:v>
                </c:pt>
                <c:pt idx="7">
                  <c:v>45209</c:v>
                </c:pt>
                <c:pt idx="8">
                  <c:v>45210</c:v>
                </c:pt>
                <c:pt idx="9">
                  <c:v>45211</c:v>
                </c:pt>
                <c:pt idx="10">
                  <c:v>45212</c:v>
                </c:pt>
                <c:pt idx="11">
                  <c:v>45215</c:v>
                </c:pt>
                <c:pt idx="12">
                  <c:v>45216</c:v>
                </c:pt>
                <c:pt idx="13">
                  <c:v>45217</c:v>
                </c:pt>
                <c:pt idx="14">
                  <c:v>45218</c:v>
                </c:pt>
                <c:pt idx="15">
                  <c:v>45219</c:v>
                </c:pt>
                <c:pt idx="16">
                  <c:v>45222</c:v>
                </c:pt>
                <c:pt idx="17">
                  <c:v>45223</c:v>
                </c:pt>
                <c:pt idx="18">
                  <c:v>45224</c:v>
                </c:pt>
                <c:pt idx="19">
                  <c:v>45225</c:v>
                </c:pt>
                <c:pt idx="20">
                  <c:v>45226</c:v>
                </c:pt>
              </c:numCache>
            </c:numRef>
          </c:cat>
          <c:val>
            <c:numRef>
              <c:f>'EMA-SMA'!$F$4:$F$24</c:f>
              <c:numCache>
                <c:formatCode>General</c:formatCode>
                <c:ptCount val="21"/>
                <c:pt idx="0">
                  <c:v>87100</c:v>
                </c:pt>
                <c:pt idx="1">
                  <c:v>86500</c:v>
                </c:pt>
                <c:pt idx="2">
                  <c:v>85800</c:v>
                </c:pt>
                <c:pt idx="3">
                  <c:v>85300</c:v>
                </c:pt>
                <c:pt idx="4">
                  <c:v>84500</c:v>
                </c:pt>
                <c:pt idx="5">
                  <c:v>83500</c:v>
                </c:pt>
                <c:pt idx="6">
                  <c:v>84000</c:v>
                </c:pt>
                <c:pt idx="7">
                  <c:v>84600</c:v>
                </c:pt>
                <c:pt idx="8">
                  <c:v>85700</c:v>
                </c:pt>
                <c:pt idx="9">
                  <c:v>85500</c:v>
                </c:pt>
                <c:pt idx="10">
                  <c:v>85500</c:v>
                </c:pt>
                <c:pt idx="11">
                  <c:v>85600</c:v>
                </c:pt>
                <c:pt idx="12">
                  <c:v>85500</c:v>
                </c:pt>
                <c:pt idx="13">
                  <c:v>85000</c:v>
                </c:pt>
                <c:pt idx="14">
                  <c:v>84100</c:v>
                </c:pt>
                <c:pt idx="15">
                  <c:v>82700</c:v>
                </c:pt>
                <c:pt idx="16">
                  <c:v>82500</c:v>
                </c:pt>
                <c:pt idx="17">
                  <c:v>83900</c:v>
                </c:pt>
                <c:pt idx="18">
                  <c:v>84600</c:v>
                </c:pt>
                <c:pt idx="19">
                  <c:v>83500</c:v>
                </c:pt>
                <c:pt idx="20">
                  <c:v>83800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75-A84A-A577-A37884459BE6}"/>
            </c:ext>
          </c:extLst>
        </c:ser>
        <c:ser>
          <c:idx val="3"/>
          <c:order val="3"/>
          <c:tx>
            <c:strRef>
              <c:f>'EMA-SMA'!$G$3</c:f>
              <c:strCache>
                <c:ptCount val="1"/>
                <c:pt idx="0">
                  <c:v>Close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'EMA-SMA'!$C$4:$C$24</c:f>
              <c:numCache>
                <c:formatCode>m/d/yy</c:formatCode>
                <c:ptCount val="21"/>
                <c:pt idx="0">
                  <c:v>45198</c:v>
                </c:pt>
                <c:pt idx="1">
                  <c:v>45201</c:v>
                </c:pt>
                <c:pt idx="2">
                  <c:v>45202</c:v>
                </c:pt>
                <c:pt idx="3">
                  <c:v>45203</c:v>
                </c:pt>
                <c:pt idx="4">
                  <c:v>45204</c:v>
                </c:pt>
                <c:pt idx="5">
                  <c:v>45205</c:v>
                </c:pt>
                <c:pt idx="6">
                  <c:v>45208</c:v>
                </c:pt>
                <c:pt idx="7">
                  <c:v>45209</c:v>
                </c:pt>
                <c:pt idx="8">
                  <c:v>45210</c:v>
                </c:pt>
                <c:pt idx="9">
                  <c:v>45211</c:v>
                </c:pt>
                <c:pt idx="10">
                  <c:v>45212</c:v>
                </c:pt>
                <c:pt idx="11">
                  <c:v>45215</c:v>
                </c:pt>
                <c:pt idx="12">
                  <c:v>45216</c:v>
                </c:pt>
                <c:pt idx="13">
                  <c:v>45217</c:v>
                </c:pt>
                <c:pt idx="14">
                  <c:v>45218</c:v>
                </c:pt>
                <c:pt idx="15">
                  <c:v>45219</c:v>
                </c:pt>
                <c:pt idx="16">
                  <c:v>45222</c:v>
                </c:pt>
                <c:pt idx="17">
                  <c:v>45223</c:v>
                </c:pt>
                <c:pt idx="18">
                  <c:v>45224</c:v>
                </c:pt>
                <c:pt idx="19">
                  <c:v>45225</c:v>
                </c:pt>
                <c:pt idx="20">
                  <c:v>45226</c:v>
                </c:pt>
              </c:numCache>
            </c:numRef>
          </c:cat>
          <c:val>
            <c:numRef>
              <c:f>'EMA-SMA'!$G$4:$G$24</c:f>
              <c:numCache>
                <c:formatCode>General</c:formatCode>
                <c:ptCount val="21"/>
                <c:pt idx="0">
                  <c:v>87500</c:v>
                </c:pt>
                <c:pt idx="1">
                  <c:v>86500</c:v>
                </c:pt>
                <c:pt idx="2">
                  <c:v>86300</c:v>
                </c:pt>
                <c:pt idx="3">
                  <c:v>86300</c:v>
                </c:pt>
                <c:pt idx="4">
                  <c:v>84500</c:v>
                </c:pt>
                <c:pt idx="5">
                  <c:v>85400</c:v>
                </c:pt>
                <c:pt idx="6">
                  <c:v>84600</c:v>
                </c:pt>
                <c:pt idx="7">
                  <c:v>86100</c:v>
                </c:pt>
                <c:pt idx="8">
                  <c:v>86500</c:v>
                </c:pt>
                <c:pt idx="9">
                  <c:v>86000</c:v>
                </c:pt>
                <c:pt idx="10">
                  <c:v>86600</c:v>
                </c:pt>
                <c:pt idx="11">
                  <c:v>86100</c:v>
                </c:pt>
                <c:pt idx="12">
                  <c:v>85900</c:v>
                </c:pt>
                <c:pt idx="13">
                  <c:v>85900</c:v>
                </c:pt>
                <c:pt idx="14">
                  <c:v>84500</c:v>
                </c:pt>
                <c:pt idx="15">
                  <c:v>84800</c:v>
                </c:pt>
                <c:pt idx="16">
                  <c:v>84500</c:v>
                </c:pt>
                <c:pt idx="17">
                  <c:v>86000</c:v>
                </c:pt>
                <c:pt idx="18">
                  <c:v>85800</c:v>
                </c:pt>
                <c:pt idx="19">
                  <c:v>84500</c:v>
                </c:pt>
                <c:pt idx="20">
                  <c:v>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75-A84A-A577-A37884459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9525" cap="flat" cmpd="sng" algn="ctr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</c:hiLowLines>
        <c:upDownBars>
          <c:gapWidth val="150"/>
          <c:upBars>
            <c:spPr>
              <a:solidFill>
                <a:schemeClr val="lt1"/>
              </a:solidFill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upBars>
          <c:downBars>
            <c:spPr>
              <a:solidFill>
                <a:schemeClr val="dk1">
                  <a:lumMod val="75000"/>
                  <a:lumOff val="25000"/>
                </a:schemeClr>
              </a:solidFill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downBars>
        </c:upDownBars>
        <c:axId val="1971714527"/>
        <c:axId val="1971955679"/>
      </c:stockChart>
      <c:dateAx>
        <c:axId val="1971714527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VN"/>
          </a:p>
        </c:txPr>
        <c:crossAx val="1971955679"/>
        <c:crosses val="autoZero"/>
        <c:auto val="1"/>
        <c:lblOffset val="100"/>
        <c:baseTimeUnit val="days"/>
      </c:dateAx>
      <c:valAx>
        <c:axId val="1971955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VN"/>
          </a:p>
        </c:txPr>
        <c:crossAx val="1971714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V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V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1162050</xdr:colOff>
      <xdr:row>1</xdr:row>
      <xdr:rowOff>596906</xdr:rowOff>
    </xdr:from>
    <xdr:to>
      <xdr:col>19</xdr:col>
      <xdr:colOff>546100</xdr:colOff>
      <xdr:row>14</xdr:row>
      <xdr:rowOff>215900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6CDC8AF-1565-DE11-DC6D-206E1A6510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4C714-B904-0844-A0AD-5F75CDCEA3B6}">
  <dimension ref="B2:N25"/>
  <sheetViews>
    <sheetView tabSelected="1" workbookViewId="0">
      <pane ySplit="3" topLeftCell="A4" activePane="bottomLeft" state="frozen"/>
      <selection pane="bottomLeft" activeCell="M19" sqref="M19"/>
    </sheetView>
  </sheetViews>
  <sheetFormatPr baseColWidth="10" defaultRowHeight="34" customHeight="1"/>
  <cols>
    <col min="1" max="2" width="10.625" style="1"/>
    <col min="3" max="8" width="12.625" style="1" customWidth="1"/>
    <col min="9" max="9" width="11.25" style="1" customWidth="1"/>
    <col min="10" max="10" width="12" style="1" customWidth="1"/>
    <col min="11" max="11" width="10.625" style="1"/>
    <col min="12" max="12" width="20.5" style="1" customWidth="1"/>
    <col min="13" max="16384" width="10.625" style="1"/>
  </cols>
  <sheetData>
    <row r="2" spans="2:14" ht="50" customHeight="1">
      <c r="B2" s="24" t="s">
        <v>31</v>
      </c>
      <c r="C2" s="24"/>
      <c r="D2" s="24"/>
      <c r="E2" s="24"/>
      <c r="F2" s="24"/>
      <c r="G2" s="24"/>
      <c r="H2" s="22" t="s">
        <v>32</v>
      </c>
      <c r="I2" s="22">
        <v>5</v>
      </c>
      <c r="J2" s="22" t="s">
        <v>33</v>
      </c>
      <c r="K2" s="23">
        <f>2/(I2+1)</f>
        <v>0.33333333333333331</v>
      </c>
    </row>
    <row r="3" spans="2:14" ht="40" customHeight="1">
      <c r="B3" s="21" t="s">
        <v>28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30" t="s">
        <v>29</v>
      </c>
      <c r="K3" s="25" t="s">
        <v>30</v>
      </c>
    </row>
    <row r="4" spans="2:14" s="3" customFormat="1" ht="34" customHeight="1">
      <c r="B4" s="8" t="s">
        <v>7</v>
      </c>
      <c r="C4" s="9">
        <v>45198</v>
      </c>
      <c r="D4" s="3">
        <v>88300</v>
      </c>
      <c r="E4" s="3">
        <v>88300</v>
      </c>
      <c r="F4" s="3">
        <v>87100</v>
      </c>
      <c r="G4" s="3">
        <v>87500</v>
      </c>
      <c r="H4" s="3">
        <v>87500</v>
      </c>
      <c r="I4" s="3">
        <v>613316</v>
      </c>
      <c r="J4" s="26"/>
      <c r="K4" s="26"/>
    </row>
    <row r="5" spans="2:14" ht="31" customHeight="1">
      <c r="B5" s="11" t="s">
        <v>8</v>
      </c>
      <c r="C5" s="2">
        <v>45201</v>
      </c>
      <c r="D5" s="1">
        <v>87100</v>
      </c>
      <c r="E5" s="1">
        <v>87200</v>
      </c>
      <c r="F5" s="1">
        <v>86500</v>
      </c>
      <c r="G5" s="1">
        <v>86500</v>
      </c>
      <c r="H5" s="1">
        <v>86500</v>
      </c>
      <c r="I5" s="1">
        <v>765716</v>
      </c>
      <c r="J5" s="27"/>
      <c r="K5" s="27"/>
      <c r="N5" s="2"/>
    </row>
    <row r="6" spans="2:14" ht="31" customHeight="1">
      <c r="B6" s="11" t="s">
        <v>9</v>
      </c>
      <c r="C6" s="2">
        <v>45202</v>
      </c>
      <c r="D6" s="1">
        <v>86500</v>
      </c>
      <c r="E6" s="1">
        <v>86700</v>
      </c>
      <c r="F6" s="1">
        <v>85800</v>
      </c>
      <c r="G6" s="1">
        <v>86300</v>
      </c>
      <c r="H6" s="1">
        <v>86300</v>
      </c>
      <c r="I6" s="1">
        <v>1066600</v>
      </c>
      <c r="J6" s="27"/>
      <c r="K6" s="27"/>
    </row>
    <row r="7" spans="2:14" ht="31" customHeight="1">
      <c r="B7" s="11" t="s">
        <v>10</v>
      </c>
      <c r="C7" s="2">
        <v>45203</v>
      </c>
      <c r="D7" s="1">
        <v>86300</v>
      </c>
      <c r="E7" s="1">
        <v>86300</v>
      </c>
      <c r="F7" s="1">
        <v>85300</v>
      </c>
      <c r="G7" s="1">
        <v>86300</v>
      </c>
      <c r="H7" s="1">
        <v>86300</v>
      </c>
      <c r="I7" s="1">
        <v>922800</v>
      </c>
      <c r="J7" s="27"/>
      <c r="K7" s="27"/>
    </row>
    <row r="8" spans="2:14" ht="31" customHeight="1">
      <c r="B8" s="11" t="s">
        <v>11</v>
      </c>
      <c r="C8" s="2">
        <v>45204</v>
      </c>
      <c r="D8" s="1">
        <v>86000</v>
      </c>
      <c r="E8" s="1">
        <v>86000</v>
      </c>
      <c r="F8" s="1">
        <v>84500</v>
      </c>
      <c r="G8" s="1">
        <v>84500</v>
      </c>
      <c r="H8" s="1">
        <v>84500</v>
      </c>
      <c r="I8" s="1">
        <v>1014000</v>
      </c>
      <c r="J8" s="28"/>
      <c r="K8" s="28"/>
    </row>
    <row r="9" spans="2:14" s="3" customFormat="1" ht="31" customHeight="1">
      <c r="B9" s="8" t="s">
        <v>12</v>
      </c>
      <c r="C9" s="9">
        <v>45205</v>
      </c>
      <c r="D9" s="3">
        <v>84500</v>
      </c>
      <c r="E9" s="3">
        <v>85400</v>
      </c>
      <c r="F9" s="3">
        <v>83500</v>
      </c>
      <c r="G9" s="3">
        <v>85400</v>
      </c>
      <c r="H9" s="3">
        <v>85400</v>
      </c>
      <c r="I9" s="3">
        <v>800900</v>
      </c>
      <c r="J9" s="28">
        <f t="shared" ref="J9:J24" si="0">AVERAGE(G5:G9)</f>
        <v>85800</v>
      </c>
      <c r="K9" s="28">
        <f>J9</f>
        <v>85800</v>
      </c>
    </row>
    <row r="10" spans="2:14" s="4" customFormat="1" ht="31" customHeight="1">
      <c r="B10" s="14" t="s">
        <v>13</v>
      </c>
      <c r="C10" s="15">
        <v>45208</v>
      </c>
      <c r="D10" s="4">
        <v>85400</v>
      </c>
      <c r="E10" s="4">
        <v>85400</v>
      </c>
      <c r="F10" s="4">
        <v>84000</v>
      </c>
      <c r="G10" s="4">
        <v>84600</v>
      </c>
      <c r="H10" s="4">
        <v>84600</v>
      </c>
      <c r="I10" s="4">
        <v>1212100</v>
      </c>
      <c r="J10" s="31">
        <f t="shared" si="0"/>
        <v>85420</v>
      </c>
      <c r="K10" s="29">
        <f>G10*$K$2+K9*(1-$K$2)</f>
        <v>85400</v>
      </c>
    </row>
    <row r="11" spans="2:14" ht="31" customHeight="1">
      <c r="B11" s="11" t="s">
        <v>14</v>
      </c>
      <c r="C11" s="2">
        <v>45209</v>
      </c>
      <c r="D11" s="1">
        <v>84600</v>
      </c>
      <c r="E11" s="1">
        <v>86200</v>
      </c>
      <c r="F11" s="1">
        <v>84600</v>
      </c>
      <c r="G11" s="1">
        <v>86100</v>
      </c>
      <c r="H11" s="1">
        <v>86100</v>
      </c>
      <c r="I11" s="1">
        <v>802101</v>
      </c>
      <c r="J11" s="28">
        <f t="shared" si="0"/>
        <v>85380</v>
      </c>
      <c r="K11" s="29">
        <f>G11*$K$2+K10*(1-$K$2)</f>
        <v>85633.333333333343</v>
      </c>
    </row>
    <row r="12" spans="2:14" ht="31" customHeight="1">
      <c r="B12" s="11" t="s">
        <v>15</v>
      </c>
      <c r="C12" s="2">
        <v>45210</v>
      </c>
      <c r="D12" s="1">
        <v>86200</v>
      </c>
      <c r="E12" s="1">
        <v>86500</v>
      </c>
      <c r="F12" s="1">
        <v>85700</v>
      </c>
      <c r="G12" s="1">
        <v>86500</v>
      </c>
      <c r="H12" s="1">
        <v>86500</v>
      </c>
      <c r="I12" s="1">
        <v>815401</v>
      </c>
      <c r="J12" s="28">
        <f t="shared" si="0"/>
        <v>85420</v>
      </c>
      <c r="K12" s="29">
        <f>G12*$K$2+K11*(1-$K$2)</f>
        <v>85922.222222222234</v>
      </c>
    </row>
    <row r="13" spans="2:14" ht="31" customHeight="1">
      <c r="B13" s="11" t="s">
        <v>16</v>
      </c>
      <c r="C13" s="2">
        <v>45211</v>
      </c>
      <c r="D13" s="1">
        <v>86900</v>
      </c>
      <c r="E13" s="1">
        <v>86900</v>
      </c>
      <c r="F13" s="1">
        <v>85500</v>
      </c>
      <c r="G13" s="1">
        <v>86000</v>
      </c>
      <c r="H13" s="1">
        <v>86000</v>
      </c>
      <c r="I13" s="1">
        <v>882100</v>
      </c>
      <c r="J13" s="28">
        <f t="shared" si="0"/>
        <v>85720</v>
      </c>
      <c r="K13" s="29">
        <f>G13*$K$2+K12*(1-$K$2)</f>
        <v>85948.148148148161</v>
      </c>
    </row>
    <row r="14" spans="2:14" ht="31" customHeight="1">
      <c r="B14" s="11" t="s">
        <v>17</v>
      </c>
      <c r="C14" s="2">
        <v>45212</v>
      </c>
      <c r="D14" s="1">
        <v>86000</v>
      </c>
      <c r="E14" s="1">
        <v>86600</v>
      </c>
      <c r="F14" s="1">
        <v>85500</v>
      </c>
      <c r="G14" s="1">
        <v>86600</v>
      </c>
      <c r="H14" s="1">
        <v>86600</v>
      </c>
      <c r="I14" s="1">
        <v>788100</v>
      </c>
      <c r="J14" s="28">
        <f t="shared" si="0"/>
        <v>85960</v>
      </c>
      <c r="K14" s="29">
        <f>G14*$K$2+K13*(1-$K$2)</f>
        <v>86165.43209876545</v>
      </c>
    </row>
    <row r="15" spans="2:14" ht="31" customHeight="1">
      <c r="B15" s="11" t="s">
        <v>18</v>
      </c>
      <c r="C15" s="2">
        <v>45215</v>
      </c>
      <c r="D15" s="1">
        <v>85600</v>
      </c>
      <c r="E15" s="1">
        <v>86600</v>
      </c>
      <c r="F15" s="1">
        <v>85600</v>
      </c>
      <c r="G15" s="1">
        <v>86100</v>
      </c>
      <c r="H15" s="1">
        <v>86100</v>
      </c>
      <c r="I15" s="1">
        <v>551300</v>
      </c>
      <c r="J15" s="28">
        <f t="shared" si="0"/>
        <v>86260</v>
      </c>
      <c r="K15" s="29">
        <f>G15*$K$2+K14*(1-$K$2)</f>
        <v>86143.621399176976</v>
      </c>
    </row>
    <row r="16" spans="2:14" ht="31" customHeight="1">
      <c r="B16" s="11" t="s">
        <v>19</v>
      </c>
      <c r="C16" s="2">
        <v>45216</v>
      </c>
      <c r="D16" s="1">
        <v>86100</v>
      </c>
      <c r="E16" s="1">
        <v>86500</v>
      </c>
      <c r="F16" s="1">
        <v>85500</v>
      </c>
      <c r="G16" s="1">
        <v>85900</v>
      </c>
      <c r="H16" s="1">
        <v>85900</v>
      </c>
      <c r="I16" s="1">
        <v>488400</v>
      </c>
      <c r="J16" s="28">
        <f t="shared" si="0"/>
        <v>86220</v>
      </c>
      <c r="K16" s="29">
        <f>G16*$K$2+K15*(1-$K$2)</f>
        <v>86062.414266117994</v>
      </c>
    </row>
    <row r="17" spans="2:11" ht="31" customHeight="1">
      <c r="B17" s="11" t="s">
        <v>20</v>
      </c>
      <c r="C17" s="2">
        <v>45217</v>
      </c>
      <c r="D17" s="1">
        <v>85500</v>
      </c>
      <c r="E17" s="1">
        <v>86000</v>
      </c>
      <c r="F17" s="1">
        <v>85000</v>
      </c>
      <c r="G17" s="1">
        <v>85900</v>
      </c>
      <c r="H17" s="1">
        <v>85900</v>
      </c>
      <c r="I17" s="1">
        <v>1266400</v>
      </c>
      <c r="J17" s="28">
        <f t="shared" si="0"/>
        <v>86100</v>
      </c>
      <c r="K17" s="29">
        <f>G17*$K$2+K16*(1-$K$2)</f>
        <v>86008.276177412001</v>
      </c>
    </row>
    <row r="18" spans="2:11" ht="31" customHeight="1">
      <c r="B18" s="11" t="s">
        <v>21</v>
      </c>
      <c r="C18" s="2">
        <v>45218</v>
      </c>
      <c r="D18" s="1">
        <v>85500</v>
      </c>
      <c r="E18" s="1">
        <v>86000</v>
      </c>
      <c r="F18" s="1">
        <v>84100</v>
      </c>
      <c r="G18" s="1">
        <v>84500</v>
      </c>
      <c r="H18" s="1">
        <v>84500</v>
      </c>
      <c r="I18" s="1">
        <v>1408600</v>
      </c>
      <c r="J18" s="28">
        <f t="shared" si="0"/>
        <v>85800</v>
      </c>
      <c r="K18" s="29">
        <f>G18*$K$2+K17*(1-$K$2)</f>
        <v>85505.517451608001</v>
      </c>
    </row>
    <row r="19" spans="2:11" ht="31" customHeight="1">
      <c r="B19" s="11" t="s">
        <v>22</v>
      </c>
      <c r="C19" s="2">
        <v>45219</v>
      </c>
      <c r="D19" s="1">
        <v>83500</v>
      </c>
      <c r="E19" s="1">
        <v>85300</v>
      </c>
      <c r="F19" s="1">
        <v>82700</v>
      </c>
      <c r="G19" s="1">
        <v>84800</v>
      </c>
      <c r="H19" s="1">
        <v>84800</v>
      </c>
      <c r="I19" s="1">
        <v>938400</v>
      </c>
      <c r="J19" s="28">
        <f t="shared" si="0"/>
        <v>85440</v>
      </c>
      <c r="K19" s="29">
        <f>G19*$K$2+K18*(1-$K$2)</f>
        <v>85270.344967738667</v>
      </c>
    </row>
    <row r="20" spans="2:11" ht="31" customHeight="1">
      <c r="B20" s="11" t="s">
        <v>23</v>
      </c>
      <c r="C20" s="2">
        <v>45222</v>
      </c>
      <c r="D20" s="1">
        <v>84500</v>
      </c>
      <c r="E20" s="1">
        <v>84500</v>
      </c>
      <c r="F20" s="1">
        <v>82500</v>
      </c>
      <c r="G20" s="1">
        <v>84500</v>
      </c>
      <c r="H20" s="1">
        <v>84500</v>
      </c>
      <c r="I20" s="1">
        <v>1130600</v>
      </c>
      <c r="J20" s="28">
        <f t="shared" si="0"/>
        <v>85120</v>
      </c>
      <c r="K20" s="29">
        <f>G20*$K$2+K19*(1-$K$2)</f>
        <v>85013.563311825783</v>
      </c>
    </row>
    <row r="21" spans="2:11" ht="31" customHeight="1">
      <c r="B21" s="11" t="s">
        <v>24</v>
      </c>
      <c r="C21" s="2">
        <v>45223</v>
      </c>
      <c r="D21" s="1">
        <v>84500</v>
      </c>
      <c r="E21" s="1">
        <v>86500</v>
      </c>
      <c r="F21" s="1">
        <v>83900</v>
      </c>
      <c r="G21" s="1">
        <v>86000</v>
      </c>
      <c r="H21" s="1">
        <v>86000</v>
      </c>
      <c r="I21" s="1">
        <v>994000</v>
      </c>
      <c r="J21" s="28">
        <f t="shared" si="0"/>
        <v>85140</v>
      </c>
      <c r="K21" s="29">
        <f>G21*$K$2+K20*(1-$K$2)</f>
        <v>85342.375541217189</v>
      </c>
    </row>
    <row r="22" spans="2:11" ht="31" customHeight="1">
      <c r="B22" s="11" t="s">
        <v>25</v>
      </c>
      <c r="C22" s="2">
        <v>45224</v>
      </c>
      <c r="D22" s="1">
        <v>85100</v>
      </c>
      <c r="E22" s="1">
        <v>85800</v>
      </c>
      <c r="F22" s="1">
        <v>84600</v>
      </c>
      <c r="G22" s="1">
        <v>85800</v>
      </c>
      <c r="H22" s="1">
        <v>85800</v>
      </c>
      <c r="I22" s="1">
        <v>924100</v>
      </c>
      <c r="J22" s="28">
        <f t="shared" si="0"/>
        <v>85120</v>
      </c>
      <c r="K22" s="29">
        <f>G22*$K$2+K21*(1-$K$2)</f>
        <v>85494.917027478135</v>
      </c>
    </row>
    <row r="23" spans="2:11" ht="31" customHeight="1">
      <c r="B23" s="11" t="s">
        <v>26</v>
      </c>
      <c r="C23" s="2">
        <v>45225</v>
      </c>
      <c r="D23" s="1">
        <v>85000</v>
      </c>
      <c r="E23" s="1">
        <v>86000</v>
      </c>
      <c r="F23" s="1">
        <v>83500</v>
      </c>
      <c r="G23" s="1">
        <v>84500</v>
      </c>
      <c r="H23" s="1">
        <v>84500</v>
      </c>
      <c r="I23" s="1">
        <v>1520300</v>
      </c>
      <c r="J23" s="28">
        <f t="shared" si="0"/>
        <v>85120</v>
      </c>
      <c r="K23" s="29">
        <f>G23*$K$2+K22*(1-$K$2)</f>
        <v>85163.278018318757</v>
      </c>
    </row>
    <row r="24" spans="2:11" ht="31" customHeight="1">
      <c r="B24" s="11" t="s">
        <v>27</v>
      </c>
      <c r="C24" s="2">
        <v>45226</v>
      </c>
      <c r="D24" s="1">
        <v>84600</v>
      </c>
      <c r="E24" s="1">
        <v>85000</v>
      </c>
      <c r="F24" s="1">
        <v>83800</v>
      </c>
      <c r="G24" s="1">
        <v>85000</v>
      </c>
      <c r="H24" s="1">
        <v>85000</v>
      </c>
      <c r="I24" s="1">
        <v>911400</v>
      </c>
      <c r="J24" s="28">
        <f t="shared" si="0"/>
        <v>85160</v>
      </c>
      <c r="K24" s="29">
        <f>G24*$K$2+K23*(1-$K$2)</f>
        <v>85108.852012212505</v>
      </c>
    </row>
    <row r="25" spans="2:11" ht="49" customHeight="1">
      <c r="B25" s="17"/>
      <c r="C25" s="18"/>
      <c r="D25" s="18"/>
      <c r="E25" s="18"/>
      <c r="F25" s="18"/>
      <c r="G25" s="18"/>
      <c r="H25" s="18"/>
      <c r="I25" s="18"/>
      <c r="J25" s="18"/>
      <c r="K25" s="19"/>
    </row>
  </sheetData>
  <mergeCells count="2">
    <mergeCell ref="B2:G2"/>
    <mergeCell ref="B25:K2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3"/>
  <sheetViews>
    <sheetView workbookViewId="0">
      <pane ySplit="1" topLeftCell="A2" activePane="bottomLeft" state="frozen"/>
      <selection pane="bottomLeft" activeCell="C14" sqref="C14"/>
    </sheetView>
  </sheetViews>
  <sheetFormatPr baseColWidth="10" defaultRowHeight="34" customHeight="1"/>
  <cols>
    <col min="1" max="2" width="10.625" style="1"/>
    <col min="3" max="9" width="12.625" style="1" customWidth="1"/>
    <col min="10" max="10" width="10.625" style="1"/>
    <col min="11" max="11" width="20.5" style="1" customWidth="1"/>
    <col min="12" max="16384" width="10.625" style="1"/>
  </cols>
  <sheetData>
    <row r="1" spans="2:13" ht="40" customHeight="1">
      <c r="B1" s="5" t="s">
        <v>28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7" t="s">
        <v>29</v>
      </c>
    </row>
    <row r="2" spans="2:13" s="3" customFormat="1" ht="34" customHeight="1">
      <c r="B2" s="8" t="s">
        <v>7</v>
      </c>
      <c r="C2" s="9">
        <v>45198</v>
      </c>
      <c r="D2" s="3">
        <v>88300</v>
      </c>
      <c r="E2" s="3">
        <v>88300</v>
      </c>
      <c r="F2" s="3">
        <v>87100</v>
      </c>
      <c r="G2" s="3">
        <v>87500</v>
      </c>
      <c r="H2" s="3">
        <v>87500</v>
      </c>
      <c r="I2" s="3">
        <v>613316</v>
      </c>
      <c r="J2" s="10"/>
    </row>
    <row r="3" spans="2:13" ht="31" customHeight="1">
      <c r="B3" s="11" t="s">
        <v>8</v>
      </c>
      <c r="C3" s="2">
        <v>45201</v>
      </c>
      <c r="D3" s="1">
        <v>87100</v>
      </c>
      <c r="E3" s="1">
        <v>87200</v>
      </c>
      <c r="F3" s="1">
        <v>86500</v>
      </c>
      <c r="G3" s="1">
        <v>86500</v>
      </c>
      <c r="H3" s="1">
        <v>86500</v>
      </c>
      <c r="I3" s="1">
        <v>765716</v>
      </c>
      <c r="J3" s="12"/>
      <c r="M3" s="2"/>
    </row>
    <row r="4" spans="2:13" ht="31" customHeight="1">
      <c r="B4" s="11" t="s">
        <v>9</v>
      </c>
      <c r="C4" s="2">
        <v>45202</v>
      </c>
      <c r="D4" s="1">
        <v>86500</v>
      </c>
      <c r="E4" s="1">
        <v>86700</v>
      </c>
      <c r="F4" s="1">
        <v>85800</v>
      </c>
      <c r="G4" s="1">
        <v>86300</v>
      </c>
      <c r="H4" s="1">
        <v>86300</v>
      </c>
      <c r="I4" s="1">
        <v>1066600</v>
      </c>
      <c r="J4" s="12"/>
    </row>
    <row r="5" spans="2:13" ht="31" customHeight="1">
      <c r="B5" s="11" t="s">
        <v>10</v>
      </c>
      <c r="C5" s="2">
        <v>45203</v>
      </c>
      <c r="D5" s="1">
        <v>86300</v>
      </c>
      <c r="E5" s="1">
        <v>86300</v>
      </c>
      <c r="F5" s="1">
        <v>85300</v>
      </c>
      <c r="G5" s="1">
        <v>86300</v>
      </c>
      <c r="H5" s="1">
        <v>86300</v>
      </c>
      <c r="I5" s="1">
        <v>922800</v>
      </c>
      <c r="J5" s="12"/>
    </row>
    <row r="6" spans="2:13" ht="31" customHeight="1">
      <c r="B6" s="11" t="s">
        <v>11</v>
      </c>
      <c r="C6" s="2">
        <v>45204</v>
      </c>
      <c r="D6" s="1">
        <v>86000</v>
      </c>
      <c r="E6" s="1">
        <v>86000</v>
      </c>
      <c r="F6" s="1">
        <v>84500</v>
      </c>
      <c r="G6" s="1">
        <v>84500</v>
      </c>
      <c r="H6" s="1">
        <v>84500</v>
      </c>
      <c r="I6" s="1">
        <v>1014000</v>
      </c>
      <c r="J6" s="13"/>
    </row>
    <row r="7" spans="2:13" s="3" customFormat="1" ht="31" customHeight="1">
      <c r="B7" s="8" t="s">
        <v>12</v>
      </c>
      <c r="C7" s="9">
        <v>45205</v>
      </c>
      <c r="D7" s="3">
        <v>84500</v>
      </c>
      <c r="E7" s="3">
        <v>85400</v>
      </c>
      <c r="F7" s="3">
        <v>83500</v>
      </c>
      <c r="G7" s="3">
        <v>85400</v>
      </c>
      <c r="H7" s="3">
        <v>85400</v>
      </c>
      <c r="I7" s="3">
        <v>800900</v>
      </c>
      <c r="J7" s="13">
        <f t="shared" ref="J7:J22" si="0">AVERAGE(G3:G7)</f>
        <v>85800</v>
      </c>
    </row>
    <row r="8" spans="2:13" s="4" customFormat="1" ht="31" customHeight="1">
      <c r="B8" s="14" t="s">
        <v>13</v>
      </c>
      <c r="C8" s="15">
        <v>45208</v>
      </c>
      <c r="D8" s="4">
        <v>85400</v>
      </c>
      <c r="E8" s="4">
        <v>85400</v>
      </c>
      <c r="F8" s="4">
        <v>84000</v>
      </c>
      <c r="G8" s="4">
        <v>84600</v>
      </c>
      <c r="H8" s="4">
        <v>84600</v>
      </c>
      <c r="I8" s="4">
        <v>1212100</v>
      </c>
      <c r="J8" s="16">
        <f t="shared" si="0"/>
        <v>85420</v>
      </c>
    </row>
    <row r="9" spans="2:13" ht="31" customHeight="1">
      <c r="B9" s="11" t="s">
        <v>14</v>
      </c>
      <c r="C9" s="2">
        <v>45209</v>
      </c>
      <c r="D9" s="1">
        <v>84600</v>
      </c>
      <c r="E9" s="1">
        <v>86200</v>
      </c>
      <c r="F9" s="1">
        <v>84600</v>
      </c>
      <c r="G9" s="1">
        <v>86100</v>
      </c>
      <c r="H9" s="1">
        <v>86100</v>
      </c>
      <c r="I9" s="1">
        <v>802101</v>
      </c>
      <c r="J9" s="13">
        <f t="shared" si="0"/>
        <v>85380</v>
      </c>
    </row>
    <row r="10" spans="2:13" ht="31" customHeight="1">
      <c r="B10" s="11" t="s">
        <v>15</v>
      </c>
      <c r="C10" s="2">
        <v>45210</v>
      </c>
      <c r="D10" s="1">
        <v>86200</v>
      </c>
      <c r="E10" s="1">
        <v>86500</v>
      </c>
      <c r="F10" s="1">
        <v>85700</v>
      </c>
      <c r="G10" s="1">
        <v>86500</v>
      </c>
      <c r="H10" s="1">
        <v>86500</v>
      </c>
      <c r="I10" s="1">
        <v>815401</v>
      </c>
      <c r="J10" s="13">
        <f t="shared" si="0"/>
        <v>85420</v>
      </c>
    </row>
    <row r="11" spans="2:13" ht="31" customHeight="1">
      <c r="B11" s="11" t="s">
        <v>16</v>
      </c>
      <c r="C11" s="2">
        <v>45211</v>
      </c>
      <c r="D11" s="1">
        <v>86900</v>
      </c>
      <c r="E11" s="1">
        <v>86900</v>
      </c>
      <c r="F11" s="1">
        <v>85500</v>
      </c>
      <c r="G11" s="1">
        <v>86000</v>
      </c>
      <c r="H11" s="1">
        <v>86000</v>
      </c>
      <c r="I11" s="1">
        <v>882100</v>
      </c>
      <c r="J11" s="13">
        <f t="shared" si="0"/>
        <v>85720</v>
      </c>
    </row>
    <row r="12" spans="2:13" ht="31" customHeight="1">
      <c r="B12" s="11" t="s">
        <v>17</v>
      </c>
      <c r="C12" s="2">
        <v>45212</v>
      </c>
      <c r="D12" s="1">
        <v>86000</v>
      </c>
      <c r="E12" s="1">
        <v>86600</v>
      </c>
      <c r="F12" s="1">
        <v>85500</v>
      </c>
      <c r="G12" s="1">
        <v>86600</v>
      </c>
      <c r="H12" s="1">
        <v>86600</v>
      </c>
      <c r="I12" s="1">
        <v>788100</v>
      </c>
      <c r="J12" s="13">
        <f t="shared" si="0"/>
        <v>85960</v>
      </c>
    </row>
    <row r="13" spans="2:13" ht="31" customHeight="1">
      <c r="B13" s="11" t="s">
        <v>18</v>
      </c>
      <c r="C13" s="2">
        <v>45215</v>
      </c>
      <c r="D13" s="1">
        <v>85600</v>
      </c>
      <c r="E13" s="1">
        <v>86600</v>
      </c>
      <c r="F13" s="1">
        <v>85600</v>
      </c>
      <c r="G13" s="1">
        <v>86100</v>
      </c>
      <c r="H13" s="1">
        <v>86100</v>
      </c>
      <c r="I13" s="1">
        <v>551300</v>
      </c>
      <c r="J13" s="13">
        <f t="shared" si="0"/>
        <v>86260</v>
      </c>
    </row>
    <row r="14" spans="2:13" ht="31" customHeight="1">
      <c r="B14" s="11" t="s">
        <v>19</v>
      </c>
      <c r="C14" s="2">
        <v>45216</v>
      </c>
      <c r="D14" s="1">
        <v>86100</v>
      </c>
      <c r="E14" s="1">
        <v>86500</v>
      </c>
      <c r="F14" s="1">
        <v>85500</v>
      </c>
      <c r="G14" s="1">
        <v>85900</v>
      </c>
      <c r="H14" s="1">
        <v>85900</v>
      </c>
      <c r="I14" s="1">
        <v>488400</v>
      </c>
      <c r="J14" s="13">
        <f t="shared" si="0"/>
        <v>86220</v>
      </c>
    </row>
    <row r="15" spans="2:13" ht="31" customHeight="1">
      <c r="B15" s="11" t="s">
        <v>20</v>
      </c>
      <c r="C15" s="2">
        <v>45217</v>
      </c>
      <c r="D15" s="1">
        <v>85500</v>
      </c>
      <c r="E15" s="1">
        <v>86000</v>
      </c>
      <c r="F15" s="1">
        <v>85000</v>
      </c>
      <c r="G15" s="1">
        <v>85900</v>
      </c>
      <c r="H15" s="1">
        <v>85900</v>
      </c>
      <c r="I15" s="1">
        <v>1266400</v>
      </c>
      <c r="J15" s="13">
        <f t="shared" si="0"/>
        <v>86100</v>
      </c>
    </row>
    <row r="16" spans="2:13" ht="31" customHeight="1">
      <c r="B16" s="11" t="s">
        <v>21</v>
      </c>
      <c r="C16" s="2">
        <v>45218</v>
      </c>
      <c r="D16" s="1">
        <v>85500</v>
      </c>
      <c r="E16" s="1">
        <v>86000</v>
      </c>
      <c r="F16" s="1">
        <v>84100</v>
      </c>
      <c r="G16" s="1">
        <v>84500</v>
      </c>
      <c r="H16" s="1">
        <v>84500</v>
      </c>
      <c r="I16" s="1">
        <v>1408600</v>
      </c>
      <c r="J16" s="13">
        <f t="shared" si="0"/>
        <v>85800</v>
      </c>
    </row>
    <row r="17" spans="2:10" ht="31" customHeight="1">
      <c r="B17" s="11" t="s">
        <v>22</v>
      </c>
      <c r="C17" s="2">
        <v>45219</v>
      </c>
      <c r="D17" s="1">
        <v>83500</v>
      </c>
      <c r="E17" s="1">
        <v>85300</v>
      </c>
      <c r="F17" s="1">
        <v>82700</v>
      </c>
      <c r="G17" s="1">
        <v>84800</v>
      </c>
      <c r="H17" s="1">
        <v>84800</v>
      </c>
      <c r="I17" s="1">
        <v>938400</v>
      </c>
      <c r="J17" s="13">
        <f t="shared" si="0"/>
        <v>85440</v>
      </c>
    </row>
    <row r="18" spans="2:10" ht="31" customHeight="1">
      <c r="B18" s="11" t="s">
        <v>23</v>
      </c>
      <c r="C18" s="2">
        <v>45222</v>
      </c>
      <c r="D18" s="1">
        <v>84500</v>
      </c>
      <c r="E18" s="1">
        <v>84500</v>
      </c>
      <c r="F18" s="1">
        <v>82500</v>
      </c>
      <c r="G18" s="1">
        <v>84500</v>
      </c>
      <c r="H18" s="1">
        <v>84500</v>
      </c>
      <c r="I18" s="1">
        <v>1130600</v>
      </c>
      <c r="J18" s="13">
        <f t="shared" si="0"/>
        <v>85120</v>
      </c>
    </row>
    <row r="19" spans="2:10" ht="31" customHeight="1">
      <c r="B19" s="11" t="s">
        <v>24</v>
      </c>
      <c r="C19" s="2">
        <v>45223</v>
      </c>
      <c r="D19" s="1">
        <v>84500</v>
      </c>
      <c r="E19" s="1">
        <v>86500</v>
      </c>
      <c r="F19" s="1">
        <v>83900</v>
      </c>
      <c r="G19" s="1">
        <v>86000</v>
      </c>
      <c r="H19" s="1">
        <v>86000</v>
      </c>
      <c r="I19" s="1">
        <v>994000</v>
      </c>
      <c r="J19" s="13">
        <f t="shared" si="0"/>
        <v>85140</v>
      </c>
    </row>
    <row r="20" spans="2:10" ht="31" customHeight="1">
      <c r="B20" s="11" t="s">
        <v>25</v>
      </c>
      <c r="C20" s="2">
        <v>45224</v>
      </c>
      <c r="D20" s="1">
        <v>85100</v>
      </c>
      <c r="E20" s="1">
        <v>85800</v>
      </c>
      <c r="F20" s="1">
        <v>84600</v>
      </c>
      <c r="G20" s="1">
        <v>85800</v>
      </c>
      <c r="H20" s="1">
        <v>85800</v>
      </c>
      <c r="I20" s="1">
        <v>924100</v>
      </c>
      <c r="J20" s="13">
        <f t="shared" si="0"/>
        <v>85120</v>
      </c>
    </row>
    <row r="21" spans="2:10" ht="31" customHeight="1">
      <c r="B21" s="11" t="s">
        <v>26</v>
      </c>
      <c r="C21" s="2">
        <v>45225</v>
      </c>
      <c r="D21" s="1">
        <v>85000</v>
      </c>
      <c r="E21" s="1">
        <v>86000</v>
      </c>
      <c r="F21" s="1">
        <v>83500</v>
      </c>
      <c r="G21" s="1">
        <v>84500</v>
      </c>
      <c r="H21" s="1">
        <v>84500</v>
      </c>
      <c r="I21" s="1">
        <v>1520300</v>
      </c>
      <c r="J21" s="13">
        <f t="shared" si="0"/>
        <v>85120</v>
      </c>
    </row>
    <row r="22" spans="2:10" ht="31" customHeight="1">
      <c r="B22" s="11" t="s">
        <v>27</v>
      </c>
      <c r="C22" s="2">
        <v>45226</v>
      </c>
      <c r="D22" s="1">
        <v>84600</v>
      </c>
      <c r="E22" s="1">
        <v>85000</v>
      </c>
      <c r="F22" s="1">
        <v>83800</v>
      </c>
      <c r="G22" s="1">
        <v>85000</v>
      </c>
      <c r="H22" s="1">
        <v>85000</v>
      </c>
      <c r="I22" s="1">
        <v>911400</v>
      </c>
      <c r="J22" s="13">
        <f t="shared" si="0"/>
        <v>85160</v>
      </c>
    </row>
    <row r="23" spans="2:10" ht="49" customHeight="1">
      <c r="B23" s="17"/>
      <c r="C23" s="18"/>
      <c r="D23" s="18"/>
      <c r="E23" s="18"/>
      <c r="F23" s="18"/>
      <c r="G23" s="18"/>
      <c r="H23" s="18"/>
      <c r="I23" s="18"/>
      <c r="J23" s="19"/>
    </row>
  </sheetData>
  <mergeCells count="1">
    <mergeCell ref="B23:J23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EMA-SMA</vt:lpstr>
      <vt:lpstr>VCB.VN 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Hải Triều Tô</dc:creator>
  <cp:lastModifiedBy>Hải Triều Tô</cp:lastModifiedBy>
  <dcterms:created xsi:type="dcterms:W3CDTF">2023-10-31T04:46:05Z</dcterms:created>
  <dcterms:modified xsi:type="dcterms:W3CDTF">2023-11-04T08:45:03Z</dcterms:modified>
</cp:coreProperties>
</file>